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cerrectoria_01\Dropbox\UNIPAZ\EVALUACION Y CONTROL DE GESTION\AÑO 2018\"/>
    </mc:Choice>
  </mc:AlternateContent>
  <bookViews>
    <workbookView xWindow="0" yWindow="0" windowWidth="19200" windowHeight="7908" tabRatio="581" activeTab="3"/>
  </bookViews>
  <sheets>
    <sheet name="CONTENIDO" sheetId="12" r:id="rId1"/>
    <sheet name="PRESENTACIÓN" sheetId="14" r:id="rId2"/>
    <sheet name="INFORME" sheetId="7" r:id="rId3"/>
    <sheet name="GRAFICOS"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8" i="3" l="1"/>
  <c r="G78" i="3"/>
  <c r="G76" i="3"/>
  <c r="G80" i="3"/>
  <c r="G73" i="3"/>
  <c r="G72" i="3"/>
  <c r="C84" i="3"/>
  <c r="D70" i="3" s="1"/>
  <c r="E84" i="3"/>
  <c r="F71" i="3" s="1"/>
  <c r="G71" i="3"/>
  <c r="G70" i="3"/>
  <c r="G83" i="3"/>
  <c r="G32" i="3"/>
  <c r="E10" i="3"/>
  <c r="F9" i="3" s="1"/>
  <c r="G9" i="3"/>
  <c r="C10" i="3"/>
  <c r="D5" i="3" s="1"/>
  <c r="F73" i="3" l="1"/>
  <c r="D77" i="3"/>
  <c r="D78" i="3"/>
  <c r="F76" i="3"/>
  <c r="D73" i="3"/>
  <c r="F77" i="3"/>
  <c r="D80" i="3"/>
  <c r="F80" i="3"/>
  <c r="D76" i="3"/>
  <c r="F72" i="3"/>
  <c r="D72" i="3"/>
  <c r="D71" i="3"/>
  <c r="F70" i="3"/>
  <c r="D9" i="3"/>
  <c r="F83" i="3" l="1"/>
  <c r="C58" i="3"/>
  <c r="E58" i="3"/>
  <c r="G77" i="3"/>
  <c r="D74" i="3" l="1"/>
  <c r="D83" i="3"/>
  <c r="G74" i="3"/>
  <c r="G82" i="3"/>
  <c r="G81" i="3"/>
  <c r="G33" i="3" l="1"/>
  <c r="E35" i="3"/>
  <c r="C35" i="3"/>
  <c r="G30" i="3"/>
  <c r="D30" i="3" l="1"/>
  <c r="D32" i="3"/>
  <c r="F30" i="3"/>
  <c r="F32" i="3"/>
  <c r="D33" i="3"/>
  <c r="F33" i="3"/>
  <c r="G75" i="3"/>
  <c r="G31" i="3"/>
  <c r="G4" i="3"/>
  <c r="G5" i="3"/>
  <c r="G6" i="3"/>
  <c r="G7" i="3"/>
  <c r="G8" i="3"/>
  <c r="D7" i="3"/>
  <c r="G10" i="3" l="1"/>
  <c r="H9" i="3" s="1"/>
  <c r="F74" i="3"/>
  <c r="F82" i="3"/>
  <c r="F81" i="3"/>
  <c r="D81" i="3"/>
  <c r="D82" i="3"/>
  <c r="F4" i="3"/>
  <c r="F5" i="3"/>
  <c r="F31" i="3"/>
  <c r="F75" i="3"/>
  <c r="D31" i="3"/>
  <c r="D8" i="3"/>
  <c r="D6" i="3"/>
  <c r="D4" i="3"/>
  <c r="F7" i="3"/>
  <c r="F8" i="3"/>
  <c r="F6" i="3"/>
  <c r="D10" i="3" l="1"/>
  <c r="H5" i="3"/>
  <c r="F10" i="3"/>
  <c r="H7" i="3"/>
  <c r="H4" i="3"/>
  <c r="H6" i="3"/>
  <c r="H8" i="3"/>
  <c r="H10" i="3" l="1"/>
  <c r="G79" i="3"/>
  <c r="G57" i="3"/>
  <c r="G56" i="3"/>
  <c r="F56" i="3" l="1"/>
  <c r="D75" i="3"/>
  <c r="F57" i="3"/>
  <c r="G84" i="3"/>
  <c r="F79" i="3"/>
  <c r="D79" i="3"/>
  <c r="G58" i="3"/>
  <c r="D57" i="3"/>
  <c r="D56" i="3"/>
  <c r="H78" i="3" l="1"/>
  <c r="H73" i="3"/>
  <c r="H77" i="3"/>
  <c r="H72" i="3"/>
  <c r="H76" i="3"/>
  <c r="H80" i="3"/>
  <c r="D84" i="3"/>
  <c r="F84" i="3"/>
  <c r="H70" i="3"/>
  <c r="H71" i="3"/>
  <c r="H83" i="3"/>
  <c r="F58" i="3"/>
  <c r="H56" i="3"/>
  <c r="H74" i="3"/>
  <c r="H84" i="3"/>
  <c r="H82" i="3"/>
  <c r="H81" i="3"/>
  <c r="H75" i="3"/>
  <c r="H79" i="3"/>
  <c r="D58" i="3"/>
  <c r="H57" i="3"/>
  <c r="H58" i="3" l="1"/>
  <c r="G34" i="3"/>
  <c r="G35" i="3" s="1"/>
  <c r="H33" i="3" l="1"/>
  <c r="H32" i="3"/>
  <c r="H30" i="3"/>
  <c r="H31" i="3"/>
  <c r="H34" i="3"/>
  <c r="F34" i="3"/>
  <c r="F35" i="3" s="1"/>
  <c r="D34" i="3"/>
  <c r="D35" i="3" s="1"/>
  <c r="H35" i="3" l="1"/>
</calcChain>
</file>

<file path=xl/sharedStrings.xml><?xml version="1.0" encoding="utf-8"?>
<sst xmlns="http://schemas.openxmlformats.org/spreadsheetml/2006/main" count="111" uniqueCount="73">
  <si>
    <t>DERECHOS DE PETICIÓN</t>
  </si>
  <si>
    <t>BUZÓN</t>
  </si>
  <si>
    <t>CHAT</t>
  </si>
  <si>
    <t>VENTANILLA ÚNICA</t>
  </si>
  <si>
    <t>TOTAL</t>
  </si>
  <si>
    <t>PETICIÓN</t>
  </si>
  <si>
    <t>QUEJAS</t>
  </si>
  <si>
    <t>RECLAMOS</t>
  </si>
  <si>
    <t>SUGERENCIAS</t>
  </si>
  <si>
    <t>PORCENTAJE</t>
  </si>
  <si>
    <t>TIPO DE SOLICITUD</t>
  </si>
  <si>
    <t>MEDIOS DE RECEPCIÓN</t>
  </si>
  <si>
    <t>PÁGINA WEB</t>
  </si>
  <si>
    <t>CORREO ELECTRÓNICO</t>
  </si>
  <si>
    <t>Entidad: Instituto Universitario de la Paz</t>
  </si>
  <si>
    <t>COMPONENTE</t>
  </si>
  <si>
    <t>SEGUIMIENTO</t>
  </si>
  <si>
    <t>EVIDENCIAS</t>
  </si>
  <si>
    <t>OBSERVACIONES</t>
  </si>
  <si>
    <t>Fecha de inicio</t>
  </si>
  <si>
    <t>Fecha finalización</t>
  </si>
  <si>
    <t>% de avance</t>
  </si>
  <si>
    <t>SEGUIMIENTO PQRSF</t>
  </si>
  <si>
    <t>CRITERIO DE FUENTE</t>
  </si>
  <si>
    <t>Oficios de respuesta emitidos por la ventanilla única y correos electrónicos generados desde la cuenta de atención al ciudadano</t>
  </si>
  <si>
    <t>NIVEL DE RESPUESTA</t>
  </si>
  <si>
    <t>RESPONDIDO</t>
  </si>
  <si>
    <t>NO RESPONDIDO</t>
  </si>
  <si>
    <t>DEPENDENCIA QUE RESPONDE</t>
  </si>
  <si>
    <t>ATENCIÓN AL CIUDADANO</t>
  </si>
  <si>
    <t>ESCUELA DE CIENCIAS</t>
  </si>
  <si>
    <t>BIENESTAR UNIVERSITARIO</t>
  </si>
  <si>
    <t>ESCUELA DE ING. DE PRODUCCIÓN</t>
  </si>
  <si>
    <t>SECRETARÍA GENERAL</t>
  </si>
  <si>
    <t>GESTIÓN HUMANA</t>
  </si>
  <si>
    <t>DEPENDENCIAS QUE RESPONDIERON</t>
  </si>
  <si>
    <t>Oficios de respuesta emitidos a través de la ventanilla única y correos electrónicos generados desde la cuenta de atención al ciudadano</t>
  </si>
  <si>
    <t>GRÁFICO</t>
  </si>
  <si>
    <t>PERÍODO ANALIZADO</t>
  </si>
  <si>
    <t>RESULTADO DEL ANÁLISIS</t>
  </si>
  <si>
    <t>GRÁFICOS</t>
  </si>
  <si>
    <t>1. PRESENTACIÓN</t>
  </si>
  <si>
    <t>2. OBJETIVOS</t>
  </si>
  <si>
    <t>Dar cumplimiento al seguimiento y evaluación para el tratamiento de las peticiones, quejas, reclamos, sugerencias y felicitaciones con el fin de determinar la oportunidad de respuesta y efectuar la recomendaciones que sean necesarias que conlleven a incrementar la satisfacción de los usuarios y el mejoramiento continuo de la Institución.</t>
  </si>
  <si>
    <t>3. ALCANCE</t>
  </si>
  <si>
    <t>4. CONCEPTO Y METODOLOGÍA</t>
  </si>
  <si>
    <t>5. RECOMENDACIONES</t>
  </si>
  <si>
    <t>ENERO - MARZO</t>
  </si>
  <si>
    <t>ABRIL - JUNIO</t>
  </si>
  <si>
    <t xml:space="preserve">Es aplicable a todas las PQRSF que ingresan a través de los diferentes canales de atención al ciudadano. Inicia con la recepción por parte del funcionario encargado, el análisis del motivo, el traslado a la dependencia que va dirigida, trámite de la respuesta y seguimiento a la calidad de la misma a través de la medición de la satisfacción del usuario.
</t>
  </si>
  <si>
    <r>
      <rPr>
        <b/>
        <sz val="11"/>
        <color theme="1"/>
        <rFont val="Arial"/>
        <family val="2"/>
      </rPr>
      <t>Petición</t>
    </r>
    <r>
      <rPr>
        <sz val="11"/>
        <color theme="1"/>
        <rFont val="Arial"/>
        <family val="2"/>
      </rPr>
      <t xml:space="preserve">: Aquel derecho que tiene toda persona para solicitar ante las autoridades o dependencias competente información y/o consulta por razones de interés general o interés particular y elevar solicitudes respetuosas para obtener pronta resolución de las mismas.
</t>
    </r>
    <r>
      <rPr>
        <b/>
        <sz val="11"/>
        <color theme="1"/>
        <rFont val="Arial"/>
        <family val="2"/>
      </rPr>
      <t>Queja</t>
    </r>
    <r>
      <rPr>
        <sz val="11"/>
        <color theme="1"/>
        <rFont val="Arial"/>
        <family val="2"/>
      </rPr>
      <t xml:space="preserve">: Es la manifestación de descontento o inconformidad que formula una persona en relación a la conducta irregular realizada por uno o varios servidores públicos en desarrollo de sus funciones.
</t>
    </r>
    <r>
      <rPr>
        <b/>
        <sz val="11"/>
        <color theme="1"/>
        <rFont val="Arial"/>
        <family val="2"/>
      </rPr>
      <t>Reclamo</t>
    </r>
    <r>
      <rPr>
        <sz val="11"/>
        <color theme="1"/>
        <rFont val="Arial"/>
        <family val="2"/>
      </rPr>
      <t xml:space="preserve">: Es la manifestación ya sea por motivo general o particular, referente a la prestación indebida de un servicio o a la inatención oportuna de una solicitud. 
</t>
    </r>
    <r>
      <rPr>
        <b/>
        <sz val="11"/>
        <color theme="1"/>
        <rFont val="Arial"/>
        <family val="2"/>
      </rPr>
      <t>Sugerencia:</t>
    </r>
    <r>
      <rPr>
        <sz val="11"/>
        <color theme="1"/>
        <rFont val="Arial"/>
        <family val="2"/>
      </rPr>
      <t xml:space="preserve"> Es una propuesta que se presenta para incidir o mejorar un proceso, cuyo objeto está relacionado con la prestación de un servicio o el cumplimiento de una función pública.
</t>
    </r>
    <r>
      <rPr>
        <b/>
        <sz val="11"/>
        <color theme="1"/>
        <rFont val="Arial"/>
        <family val="2"/>
      </rPr>
      <t>Felicitación:</t>
    </r>
    <r>
      <rPr>
        <sz val="11"/>
        <color theme="1"/>
        <rFont val="Arial"/>
        <family val="2"/>
      </rPr>
      <t xml:space="preserve"> Acciones documentadas donde los usuarios expresan y dejan de manera escrita o verbal su satisfacción por los servicios recibidos.
Las PQRSF se reciben en el link Atención al Ciudadano de la página web http//:www.unipaz.edu.co, a través del correo electrónico atencionaalciudadano@unipaz.edu.co ó el chat online de la página WEB.
Las peticiones, quejas, reclamos, sugerencias, y/o felicitaciones podrán ser presentadas por cualquier persona (Estudiantes, docentes, funcionarios y particulares) por escrito y deberán contener: Datos personales de solicitante nombres y apellidos, dirección de residencia (Opcional), dirección electrónica y teléfono, El objeto de la petición, queja, reclamo, sugerencia y felicitación, debidamente sustentado. En ningún caso se recibirán quejas, reclamos o sugerencias anónimas. Cada dependencia debe manejar su carpeta de PQRSF con sus respectivos soportes y conservar los registros generados durante el trámite.
En su primera parte, se indica y describe el número total de PQRSF recibidas en la entidad durante el semestre, discriminadas por modalidad de petición. También se efectúa un análisis comparativo con el trimestre inmediatamente anterior y se detalla la información teniendo en cuenta el canal de recepción y las dependencias a las cuales fueron asignadas las PQRSF. De igual manera se señalan si fueron dadas las respuestas a los peticionarios.
Luego, se detalla el resultado del trámite adelantado para las quejas, reclamos, sugerencias y felicitaciones presentadas por los usuarios, enfocando el análisis en las causas que dieron lugar a manifestaciones de inconformidad, las cuales sirven de fundamento para las recomendaciones.
Finalmente y con fundamento en la información analizada, se formulan las recomendaciones que se consideran pertinentes con el propósito de mejorar la prestación del servicio en la Institución</t>
    </r>
  </si>
  <si>
    <t>REGISTRO Y CONTROL ACADÉMICO</t>
  </si>
  <si>
    <t>1. Tomar como referencia el código GACA-ECG-P06 Procedimiento para el trámite de peticiones, quejas, reclamos, sugerencias y felicitaciones del Instituto Universitario de la Paz - UNIPAZ.
2. Monitorear permanentemente la página web, el correo institucional y los otros medios de recepción, con el fin de determinar si existen PQRSF para que sean resueltas de forma oportuna.
3: La capacidad de respuesta institucional se debe seguir fortaleciend a través de la diversificación de mecanismos tanto de recepción como de respuesta y de las campañas de sensibilización con los funcionarios acerca de la importancia de responder adecuadamente y a tiempo las solicitudes establecidas en las PQRSF.
4.Tomar las medidas necesarias que procuren el mejoramiento continuo de los procesos que realiza la institución.</t>
  </si>
  <si>
    <t>ESCUELA DE ING. AGROINDUSTRIAL</t>
  </si>
  <si>
    <t>RECTORÍA</t>
  </si>
  <si>
    <t xml:space="preserve">MEDICINA VETERINARIA Y ZOOTECNIA </t>
  </si>
  <si>
    <t>DIRECCIÓN DE INVESTIGACIÓN Y PREOYECCIÓN SOCIAL</t>
  </si>
  <si>
    <t>ACCIÓN DE TUTELA</t>
  </si>
  <si>
    <t>TESORERIA</t>
  </si>
  <si>
    <t>ESCUELA DE ING. AMBIENTAL Y DE SANEAMIENTO</t>
  </si>
  <si>
    <t>DIRECCIÓN CENTRO DE INFORMACIÓN</t>
  </si>
  <si>
    <t>Período de Seguimiento: Semestre A de 2017</t>
  </si>
  <si>
    <t xml:space="preserve">OFICINA DE EVALUACIÓN Y CONTROL DE GESTIÓN
</t>
  </si>
  <si>
    <t>El Instituto Universitario de la Paz - UNIPAZ, a través de la Oficina de Evaluación y Control de Gestión llevará a su cargo realizar el seguimiento a la respuesta de las peticiones, quejas, reclamos, sugerencias y felicitaciones que los ciudadanos en ejercicio de los derechos constitucionales y legales formulen a la institución. En la aplicación de estas normas, se evalúa de manera periódica al funcionamiento del procedimiento en cuanto al avance de las acciones de mejoramiento suscritas.
El presente documento corresponde al Informe de Peticiones, Quejas, Reclamos, Sugerencias y Felicitaciones (PQRSF) recibidas y atendidas por las dependencias durante el periodo comprendido entre el 1° de enero y el 30 de junio de 2017, informacion útil para la revisión y análisis de los procesos y para la formulación de acciones correctivas tendientes a eliminar las causas de las quejas y mejorar las funciones institucionales, pretende además consolidar una cultura de atención al ciudadano buscando mejorar la satisfacción con los servicios ofrecidos.
La Oficina de Evaluación y Control de Gestión, en cumplimiento con lo establecido en la Ley 1474 del 12 de julio de 2011, dispone a la comunidad universitaria y a la ciudadanía en general, la información obtenida a través del procedimiento de PQRSF obtenida por los diferentes medios dispuestos (correo electrónico, ventanilla única, buzón, link atención al ciudadano página web, chat) consolidada en el informe de PQRS semestre A para la vigencia 2017.</t>
  </si>
  <si>
    <t>SEGUIMIENTO A PQRSF SEMESTRE A VIGENCIA 2017</t>
  </si>
  <si>
    <t>Enero a Junio de 2017</t>
  </si>
  <si>
    <t xml:space="preserve">Para el período analizado, se recibieron un total de ciento veintidos (122) manifestaciones provenientes de diversos grupos de interés distribuidas de la siguiente forma: La mayor solicitud en el primer semestre de 2017 fueron las peticiones y los derechos de petición. </t>
  </si>
  <si>
    <t>Enero de 2017</t>
  </si>
  <si>
    <t>Junio de 2017</t>
  </si>
  <si>
    <r>
      <t xml:space="preserve">Dentro de los mecanismos de participación ciudadana establecidos por el Instituto Universitario de la Paz – UNIPAZ, se encuentran: el correo electrónico, la ventanilla única, el buzón de sugerencias, la página web y el chat, mediante ellos las personas interesadas, usuarios, funcionarios, estudiantes y ciudadanía en general, pueden presentar sus solicitudes con el fin de obtener una respuesta oportuna y eficiente. Durante los dos primeros trimestres del año, el principal medio de recepción de consultas fue el correo electrónico, con un aumento en la ventanilla única durante el primer trimestre. </t>
    </r>
    <r>
      <rPr>
        <sz val="11"/>
        <rFont val="Calibri"/>
        <family val="2"/>
        <scheme val="minor"/>
      </rPr>
      <t>Por efectos de comodidad y funcionalidad, el correo electrónico es el medio más utilizado.</t>
    </r>
  </si>
  <si>
    <t>Se evidencia que la mayoría se responden dentro de los términos de ley. De las 122 manifestaciones, el 95% recibieron respuesta, las PQRSF fueron resueltas dentro de  los términos de tiempo establecidos en el procedimiento de 10 días hábiles en concordancia con el artículo 22 del Código Contencioso Administrativo.. Las 6 pendientes están dento de dichos términos y corresponden a Derechos de Petición que requieren de información especializada y peticiones específicas. Este comportamiento indica que la capacidad de respuesta institucional se ha fortalecido debido a la importancia de contar con la satisfacción de los usuarios a los cuales se les presta el servicio.</t>
  </si>
  <si>
    <t>De todas las dependencias que recibieron requerimientos en materia de PQRSF durante el primer semestre de 2017, el programa de Atención al Ciudadano y Registro y Control representan el 53%. Lo anterior demuestra que son áreas que por su función misional tiene información académica como reporte de notas, inscripciones, matriculas, concer los programa ofertados entre otros aspectos institucionales.</t>
  </si>
  <si>
    <t>INFORME DE SEGUIMIENTO A LAS PQRSF( PETICIONES, QUEJAS,  RECLAMOS, SUGERENCIAS  Y FELICITACIONES)  SEMESTRE A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</si>
</sst>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Arial"/>
      <family val="2"/>
    </font>
    <font>
      <sz val="11"/>
      <color theme="1"/>
      <name val="Calibri"/>
      <family val="2"/>
      <scheme val="minor"/>
    </font>
    <font>
      <sz val="10"/>
      <color theme="1"/>
      <name val="Arial"/>
      <family val="2"/>
    </font>
    <font>
      <b/>
      <sz val="10"/>
      <color theme="1"/>
      <name val="Arial"/>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b/>
      <sz val="11"/>
      <color rgb="FF000000"/>
      <name val="Arial Narrow"/>
      <family val="2"/>
    </font>
    <font>
      <b/>
      <sz val="16"/>
      <color theme="1"/>
      <name val="Calibri"/>
      <family val="2"/>
      <scheme val="minor"/>
    </font>
    <font>
      <sz val="12"/>
      <color theme="1"/>
      <name val="Calibri"/>
      <family val="2"/>
      <scheme val="minor"/>
    </font>
    <font>
      <sz val="14"/>
      <color theme="1"/>
      <name val="Calibri"/>
      <family val="2"/>
      <scheme val="minor"/>
    </font>
    <font>
      <b/>
      <sz val="18"/>
      <color theme="1"/>
      <name val="Arial"/>
      <family val="2"/>
    </font>
    <font>
      <b/>
      <sz val="18"/>
      <color theme="1"/>
      <name val="Arial Narrow"/>
      <family val="2"/>
    </font>
    <font>
      <sz val="12"/>
      <color theme="1"/>
      <name val="Arial Black"/>
      <family val="2"/>
    </font>
    <font>
      <sz val="11"/>
      <color theme="1"/>
      <name val="Arial"/>
      <family val="2"/>
    </font>
    <font>
      <sz val="1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4" tint="0.39994506668294322"/>
        <bgColor indexed="64"/>
      </patternFill>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9" fontId="2" fillId="0" borderId="0" applyFont="0" applyFill="0" applyBorder="0" applyAlignment="0" applyProtection="0"/>
  </cellStyleXfs>
  <cellXfs count="102">
    <xf numFmtId="0" fontId="0" fillId="0" borderId="0" xfId="0"/>
    <xf numFmtId="0" fontId="0" fillId="0" borderId="5" xfId="0" applyBorder="1"/>
    <xf numFmtId="0" fontId="0" fillId="0" borderId="6" xfId="0" applyBorder="1"/>
    <xf numFmtId="0" fontId="3" fillId="0" borderId="1" xfId="0" applyFont="1" applyBorder="1" applyAlignment="1">
      <alignment horizontal="center" vertical="center" wrapText="1"/>
    </xf>
    <xf numFmtId="9" fontId="3" fillId="0" borderId="1" xfId="1" applyNumberFormat="1" applyFont="1" applyBorder="1" applyAlignment="1">
      <alignment horizontal="center" vertical="center" wrapText="1"/>
    </xf>
    <xf numFmtId="9" fontId="3" fillId="0" borderId="1" xfId="1"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0" borderId="3" xfId="0" applyFont="1" applyFill="1" applyBorder="1" applyAlignment="1">
      <alignment horizontal="center" vertical="center"/>
    </xf>
    <xf numFmtId="0" fontId="4" fillId="0" borderId="2" xfId="0" applyFont="1" applyBorder="1" applyAlignment="1">
      <alignment horizontal="center"/>
    </xf>
    <xf numFmtId="9" fontId="3" fillId="0" borderId="7" xfId="1"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0" fillId="0" borderId="1" xfId="0" applyBorder="1"/>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1" xfId="0" applyBorder="1" applyAlignment="1">
      <alignment horizontal="center" vertical="center" wrapText="1"/>
    </xf>
    <xf numFmtId="10" fontId="11" fillId="0" borderId="1" xfId="0" applyNumberFormat="1" applyFont="1" applyBorder="1" applyAlignment="1">
      <alignment horizontal="center" vertical="center"/>
    </xf>
    <xf numFmtId="9" fontId="4" fillId="0" borderId="1" xfId="0" applyNumberFormat="1" applyFont="1" applyBorder="1" applyAlignment="1">
      <alignment horizontal="center" vertical="center" wrapText="1"/>
    </xf>
    <xf numFmtId="9" fontId="4" fillId="0" borderId="1" xfId="1" applyFont="1" applyBorder="1" applyAlignment="1">
      <alignment horizontal="center" vertical="center" wrapText="1"/>
    </xf>
    <xf numFmtId="9" fontId="4" fillId="0" borderId="7" xfId="0" applyNumberFormat="1" applyFont="1" applyBorder="1" applyAlignment="1">
      <alignment horizontal="center"/>
    </xf>
    <xf numFmtId="0" fontId="4" fillId="0"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2" fillId="0" borderId="0" xfId="0" applyFont="1"/>
    <xf numFmtId="0" fontId="0" fillId="0" borderId="0" xfId="0" applyBorder="1"/>
    <xf numFmtId="0" fontId="0" fillId="0" borderId="1" xfId="0" applyBorder="1" applyAlignment="1">
      <alignment horizontal="justify" vertical="center" wrapText="1"/>
    </xf>
    <xf numFmtId="9" fontId="4" fillId="0" borderId="1" xfId="0" applyNumberFormat="1" applyFont="1" applyBorder="1" applyAlignment="1">
      <alignment horizontal="center"/>
    </xf>
    <xf numFmtId="0" fontId="14" fillId="4" borderId="0" xfId="0" applyFont="1" applyFill="1" applyBorder="1" applyAlignment="1">
      <alignment wrapText="1"/>
    </xf>
    <xf numFmtId="0" fontId="14" fillId="4" borderId="0" xfId="0" applyFont="1" applyFill="1" applyBorder="1" applyAlignment="1">
      <alignment horizontal="center" wrapText="1"/>
    </xf>
    <xf numFmtId="0" fontId="15" fillId="0" borderId="21" xfId="0" applyFont="1" applyBorder="1"/>
    <xf numFmtId="0" fontId="15" fillId="0" borderId="0" xfId="0" applyFont="1" applyBorder="1"/>
    <xf numFmtId="0" fontId="15" fillId="0" borderId="22" xfId="0" applyFont="1" applyBorder="1"/>
    <xf numFmtId="0" fontId="0" fillId="0" borderId="0" xfId="0" applyAlignment="1"/>
    <xf numFmtId="9" fontId="11" fillId="0" borderId="1" xfId="0" applyNumberFormat="1" applyFont="1" applyBorder="1" applyAlignment="1">
      <alignment horizontal="center" vertical="center"/>
    </xf>
    <xf numFmtId="9" fontId="11" fillId="0" borderId="1" xfId="0" applyNumberFormat="1" applyFont="1" applyBorder="1" applyAlignment="1">
      <alignment horizontal="center" vertical="center" wrapText="1"/>
    </xf>
    <xf numFmtId="9" fontId="3" fillId="0" borderId="3" xfId="1" applyNumberFormat="1" applyFont="1" applyBorder="1" applyAlignment="1">
      <alignment horizontal="center" vertical="center" wrapText="1"/>
    </xf>
    <xf numFmtId="0" fontId="4" fillId="0" borderId="1" xfId="0" applyFont="1" applyBorder="1" applyAlignment="1">
      <alignment horizontal="center" vertical="center"/>
    </xf>
    <xf numFmtId="0" fontId="15" fillId="0" borderId="21" xfId="0" applyFont="1" applyBorder="1" applyAlignment="1">
      <alignment horizontal="center"/>
    </xf>
    <xf numFmtId="0" fontId="15" fillId="0" borderId="0" xfId="0" applyFont="1" applyBorder="1" applyAlignment="1">
      <alignment horizontal="center"/>
    </xf>
    <xf numFmtId="0" fontId="15" fillId="0" borderId="22" xfId="0" applyFont="1" applyBorder="1" applyAlignment="1">
      <alignment horizontal="center"/>
    </xf>
    <xf numFmtId="0" fontId="14" fillId="2" borderId="7" xfId="0" applyFont="1" applyFill="1" applyBorder="1" applyAlignment="1">
      <alignment horizontal="center" wrapText="1"/>
    </xf>
    <xf numFmtId="0" fontId="14" fillId="2" borderId="10" xfId="0" applyFont="1" applyFill="1" applyBorder="1" applyAlignment="1">
      <alignment horizontal="center" wrapText="1"/>
    </xf>
    <xf numFmtId="0" fontId="14" fillId="2" borderId="2" xfId="0" applyFont="1" applyFill="1" applyBorder="1" applyAlignment="1">
      <alignment horizontal="center" wrapText="1"/>
    </xf>
    <xf numFmtId="0" fontId="15" fillId="0" borderId="18"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16" fillId="0" borderId="21" xfId="0" applyFont="1" applyBorder="1" applyAlignment="1">
      <alignment horizontal="justify" vertical="center" wrapText="1"/>
    </xf>
    <xf numFmtId="0" fontId="16" fillId="0" borderId="0" xfId="0" applyFont="1" applyBorder="1" applyAlignment="1">
      <alignment horizontal="justify" vertical="center"/>
    </xf>
    <xf numFmtId="0" fontId="16" fillId="0" borderId="22" xfId="0" applyFont="1" applyBorder="1" applyAlignment="1">
      <alignment horizontal="justify" vertical="center"/>
    </xf>
    <xf numFmtId="0" fontId="16" fillId="0" borderId="21" xfId="0" applyFont="1" applyBorder="1" applyAlignment="1">
      <alignment horizontal="justify" vertical="center"/>
    </xf>
    <xf numFmtId="0" fontId="16" fillId="0" borderId="23" xfId="0" applyFont="1" applyBorder="1" applyAlignment="1">
      <alignment horizontal="justify" vertical="center"/>
    </xf>
    <xf numFmtId="0" fontId="16" fillId="0" borderId="17" xfId="0" applyFont="1" applyBorder="1" applyAlignment="1">
      <alignment horizontal="justify" vertical="center"/>
    </xf>
    <xf numFmtId="0" fontId="16" fillId="0" borderId="24" xfId="0" applyFont="1" applyBorder="1" applyAlignment="1">
      <alignment horizontal="justify" vertical="center"/>
    </xf>
    <xf numFmtId="0" fontId="16" fillId="0" borderId="23" xfId="0" applyFont="1" applyBorder="1" applyAlignment="1">
      <alignment horizontal="justify" vertical="center" wrapText="1"/>
    </xf>
    <xf numFmtId="0" fontId="16" fillId="0" borderId="17" xfId="0" applyFont="1" applyBorder="1" applyAlignment="1">
      <alignment horizontal="justify" vertical="center" wrapText="1"/>
    </xf>
    <xf numFmtId="0" fontId="16" fillId="0" borderId="24" xfId="0" applyFont="1" applyBorder="1" applyAlignment="1">
      <alignment horizontal="justify" vertical="center" wrapText="1"/>
    </xf>
    <xf numFmtId="0" fontId="1" fillId="0" borderId="0"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0" fontId="16" fillId="0" borderId="20" xfId="0" applyFont="1" applyBorder="1" applyAlignment="1">
      <alignment horizontal="justify" vertical="center" wrapText="1"/>
    </xf>
    <xf numFmtId="0" fontId="15" fillId="0" borderId="23" xfId="0" applyFont="1" applyBorder="1" applyAlignment="1">
      <alignment horizontal="center"/>
    </xf>
    <xf numFmtId="0" fontId="15" fillId="0" borderId="17" xfId="0" applyFont="1" applyBorder="1" applyAlignment="1">
      <alignment horizontal="center"/>
    </xf>
    <xf numFmtId="0" fontId="15" fillId="0" borderId="24" xfId="0" applyFont="1" applyBorder="1" applyAlignment="1">
      <alignment horizontal="center"/>
    </xf>
    <xf numFmtId="0" fontId="16"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xf>
    <xf numFmtId="0" fontId="0" fillId="0" borderId="2" xfId="0" applyBorder="1" applyAlignment="1">
      <alignment horizontal="center"/>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14"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7" fillId="2" borderId="12" xfId="0" applyFont="1" applyFill="1" applyBorder="1" applyAlignment="1">
      <alignment horizontal="center" wrapText="1"/>
    </xf>
    <xf numFmtId="0" fontId="7" fillId="2" borderId="9" xfId="0" applyFont="1" applyFill="1" applyBorder="1" applyAlignment="1">
      <alignment horizontal="center" wrapText="1"/>
    </xf>
    <xf numFmtId="0" fontId="7" fillId="2" borderId="5" xfId="0" applyFont="1" applyFill="1" applyBorder="1" applyAlignment="1">
      <alignment horizontal="center" wrapText="1"/>
    </xf>
    <xf numFmtId="0" fontId="7" fillId="2" borderId="4" xfId="0" applyFont="1" applyFill="1" applyBorder="1" applyAlignment="1">
      <alignment horizontal="center" wrapText="1"/>
    </xf>
    <xf numFmtId="0" fontId="13" fillId="3" borderId="7" xfId="0" applyFont="1" applyFill="1" applyBorder="1" applyAlignment="1">
      <alignment horizontal="center"/>
    </xf>
    <xf numFmtId="0" fontId="13" fillId="3" borderId="10" xfId="0" applyFont="1" applyFill="1" applyBorder="1" applyAlignment="1">
      <alignment horizontal="center"/>
    </xf>
    <xf numFmtId="0" fontId="13" fillId="3" borderId="2" xfId="0"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TOTAL TIPO DE SOLICITUD</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GRAFICOS!$G$3</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1-7DE3-4562-8DC3-2FAFAB1625FA}"/>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3-7DE3-4562-8DC3-2FAFAB1625FA}"/>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5-7DE3-4562-8DC3-2FAFAB1625FA}"/>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7-7DE3-4562-8DC3-2FAFAB1625FA}"/>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9-7DE3-4562-8DC3-2FAFAB1625FA}"/>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B-7DE3-4562-8DC3-2FAFAB1625FA}"/>
              </c:ext>
            </c:extLst>
          </c:dPt>
          <c:dLbls>
            <c:dLbl>
              <c:idx val="0"/>
              <c:layout>
                <c:manualLayout>
                  <c:x val="-0.19417279090113737"/>
                  <c:y val="-0.25768263342082248"/>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7DE3-4562-8DC3-2FAFAB1625FA}"/>
                </c:ext>
                <c:ext xmlns:c15="http://schemas.microsoft.com/office/drawing/2012/chart" uri="{CE6537A1-D6FC-4f65-9D91-7224C49458BB}">
                  <c15:layout/>
                </c:ext>
              </c:extLst>
            </c:dLbl>
            <c:dLbl>
              <c:idx val="3"/>
              <c:layout>
                <c:manualLayout>
                  <c:x val="1.8937420253152183E-2"/>
                  <c:y val="6.5248614756488757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7DE3-4562-8DC3-2FAFAB1625FA}"/>
                </c:ext>
                <c:ext xmlns:c15="http://schemas.microsoft.com/office/drawing/2012/chart" uri="{CE6537A1-D6FC-4f65-9D91-7224C49458BB}">
                  <c15:layout/>
                </c:ext>
              </c:extLst>
            </c:dLbl>
            <c:dLbl>
              <c:idx val="4"/>
              <c:layout>
                <c:manualLayout>
                  <c:x val="7.3937153419593345E-3"/>
                  <c:y val="8.3767133275007288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9-7DE3-4562-8DC3-2FAFAB1625FA}"/>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GRAFICOS!$B$4:$B$9</c:f>
              <c:strCache>
                <c:ptCount val="6"/>
                <c:pt idx="0">
                  <c:v>PETICIÓN</c:v>
                </c:pt>
                <c:pt idx="1">
                  <c:v>DERECHOS DE PETICIÓN</c:v>
                </c:pt>
                <c:pt idx="2">
                  <c:v>QUEJAS</c:v>
                </c:pt>
                <c:pt idx="3">
                  <c:v>RECLAMOS</c:v>
                </c:pt>
                <c:pt idx="4">
                  <c:v>SUGERENCIAS</c:v>
                </c:pt>
                <c:pt idx="5">
                  <c:v>ACCIÓN DE TUTELA</c:v>
                </c:pt>
              </c:strCache>
            </c:strRef>
          </c:cat>
          <c:val>
            <c:numRef>
              <c:f>GRAFICOS!$G$4:$G$9</c:f>
              <c:numCache>
                <c:formatCode>General</c:formatCode>
                <c:ptCount val="6"/>
                <c:pt idx="0">
                  <c:v>86</c:v>
                </c:pt>
                <c:pt idx="1">
                  <c:v>17</c:v>
                </c:pt>
                <c:pt idx="2">
                  <c:v>12</c:v>
                </c:pt>
                <c:pt idx="3">
                  <c:v>4</c:v>
                </c:pt>
                <c:pt idx="4">
                  <c:v>1</c:v>
                </c:pt>
                <c:pt idx="5">
                  <c:v>2</c:v>
                </c:pt>
              </c:numCache>
            </c:numRef>
          </c:val>
          <c:extLst xmlns:c16r2="http://schemas.microsoft.com/office/drawing/2015/06/chart">
            <c:ext xmlns:c16="http://schemas.microsoft.com/office/drawing/2014/chart" uri="{C3380CC4-5D6E-409C-BE32-E72D297353CC}">
              <c16:uniqueId val="{0000000C-7DE3-4562-8DC3-2FAFAB1625FA}"/>
            </c:ext>
          </c:extLst>
        </c:ser>
        <c:dLbls>
          <c:dLblPos val="inEnd"/>
          <c:showLegendKey val="0"/>
          <c:showVal val="0"/>
          <c:showCatName val="0"/>
          <c:showSerName val="0"/>
          <c:showPercent val="1"/>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1">
                    <a:lumMod val="75000"/>
                  </a:schemeClr>
                </a:solidFill>
                <a:latin typeface="+mn-lt"/>
                <a:ea typeface="+mn-ea"/>
                <a:cs typeface="+mn-cs"/>
              </a:defRPr>
            </a:pPr>
            <a:r>
              <a:rPr lang="en-US" sz="1800">
                <a:solidFill>
                  <a:schemeClr val="accent1">
                    <a:lumMod val="75000"/>
                  </a:schemeClr>
                </a:solidFill>
              </a:rPr>
              <a:t>NIVEL DE RESPUESTA</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accent1">
                  <a:lumMod val="7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1-F467-4859-817F-5487D6FA453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3-F467-4859-817F-5487D6FA453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GRAFICOS!$B$56:$B$57</c:f>
              <c:strCache>
                <c:ptCount val="2"/>
                <c:pt idx="0">
                  <c:v>RESPONDIDO</c:v>
                </c:pt>
                <c:pt idx="1">
                  <c:v>NO RESPONDIDO</c:v>
                </c:pt>
              </c:strCache>
            </c:strRef>
          </c:cat>
          <c:val>
            <c:numRef>
              <c:f>GRAFICOS!$H$56:$H$57</c:f>
              <c:numCache>
                <c:formatCode>0%</c:formatCode>
                <c:ptCount val="2"/>
                <c:pt idx="0">
                  <c:v>0.95081967213114749</c:v>
                </c:pt>
                <c:pt idx="1">
                  <c:v>4.9180327868852458E-2</c:v>
                </c:pt>
              </c:numCache>
            </c:numRef>
          </c:val>
          <c:extLst xmlns:c16r2="http://schemas.microsoft.com/office/drawing/2015/06/chart">
            <c:ext xmlns:c16="http://schemas.microsoft.com/office/drawing/2014/chart" uri="{C3380CC4-5D6E-409C-BE32-E72D297353CC}">
              <c16:uniqueId val="{00000004-F467-4859-817F-5487D6FA4538}"/>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b="1">
                <a:solidFill>
                  <a:srgbClr val="0070C0"/>
                </a:solidFill>
              </a:rPr>
              <a:t>MEDIOS DE RECEPCIÓN</a:t>
            </a:r>
          </a:p>
        </c:rich>
      </c:tx>
      <c:layout>
        <c:manualLayout>
          <c:xMode val="edge"/>
          <c:yMode val="edge"/>
          <c:x val="0.32515620059920808"/>
          <c:y val="2.72572353293833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GRAFICOS!$C$29</c:f>
              <c:strCache>
                <c:ptCount val="1"/>
                <c:pt idx="0">
                  <c:v>ENERO - MARZO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GRAFICOS!$B$30:$B$35</c:f>
              <c:strCache>
                <c:ptCount val="6"/>
                <c:pt idx="0">
                  <c:v>CORREO ELECTRÓNICO</c:v>
                </c:pt>
                <c:pt idx="1">
                  <c:v>VENTANILLA ÚNICA</c:v>
                </c:pt>
                <c:pt idx="2">
                  <c:v>PÁGINA WEB</c:v>
                </c:pt>
                <c:pt idx="3">
                  <c:v>BUZÓN</c:v>
                </c:pt>
                <c:pt idx="4">
                  <c:v>CHAT</c:v>
                </c:pt>
                <c:pt idx="5">
                  <c:v>TOTAL</c:v>
                </c:pt>
              </c:strCache>
            </c:strRef>
          </c:cat>
          <c:val>
            <c:numRef>
              <c:f>GRAFICOS!$C$30:$C$35</c:f>
              <c:numCache>
                <c:formatCode>General</c:formatCode>
                <c:ptCount val="6"/>
                <c:pt idx="0">
                  <c:v>36</c:v>
                </c:pt>
                <c:pt idx="1">
                  <c:v>37</c:v>
                </c:pt>
                <c:pt idx="2">
                  <c:v>1</c:v>
                </c:pt>
                <c:pt idx="3">
                  <c:v>0</c:v>
                </c:pt>
                <c:pt idx="4">
                  <c:v>0</c:v>
                </c:pt>
                <c:pt idx="5">
                  <c:v>74</c:v>
                </c:pt>
              </c:numCache>
            </c:numRef>
          </c:val>
          <c:extLst xmlns:c16r2="http://schemas.microsoft.com/office/drawing/2015/06/chart">
            <c:ext xmlns:c16="http://schemas.microsoft.com/office/drawing/2014/chart" uri="{C3380CC4-5D6E-409C-BE32-E72D297353CC}">
              <c16:uniqueId val="{00000000-69FB-4A5C-94E7-41EB23012E26}"/>
            </c:ext>
          </c:extLst>
        </c:ser>
        <c:ser>
          <c:idx val="1"/>
          <c:order val="1"/>
          <c:tx>
            <c:strRef>
              <c:f>GRAFICOS!$E$29</c:f>
              <c:strCache>
                <c:ptCount val="1"/>
                <c:pt idx="0">
                  <c:v>ABRIL - JUNIO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GRAFICOS!$B$30:$B$35</c:f>
              <c:strCache>
                <c:ptCount val="6"/>
                <c:pt idx="0">
                  <c:v>CORREO ELECTRÓNICO</c:v>
                </c:pt>
                <c:pt idx="1">
                  <c:v>VENTANILLA ÚNICA</c:v>
                </c:pt>
                <c:pt idx="2">
                  <c:v>PÁGINA WEB</c:v>
                </c:pt>
                <c:pt idx="3">
                  <c:v>BUZÓN</c:v>
                </c:pt>
                <c:pt idx="4">
                  <c:v>CHAT</c:v>
                </c:pt>
                <c:pt idx="5">
                  <c:v>TOTAL</c:v>
                </c:pt>
              </c:strCache>
            </c:strRef>
          </c:cat>
          <c:val>
            <c:numRef>
              <c:f>GRAFICOS!$E$30:$E$35</c:f>
              <c:numCache>
                <c:formatCode>General</c:formatCode>
                <c:ptCount val="6"/>
                <c:pt idx="0">
                  <c:v>34</c:v>
                </c:pt>
                <c:pt idx="1">
                  <c:v>13</c:v>
                </c:pt>
                <c:pt idx="2">
                  <c:v>1</c:v>
                </c:pt>
                <c:pt idx="3">
                  <c:v>0</c:v>
                </c:pt>
                <c:pt idx="4">
                  <c:v>0</c:v>
                </c:pt>
                <c:pt idx="5">
                  <c:v>48</c:v>
                </c:pt>
              </c:numCache>
            </c:numRef>
          </c:val>
          <c:extLst xmlns:c16r2="http://schemas.microsoft.com/office/drawing/2015/06/chart">
            <c:ext xmlns:c16="http://schemas.microsoft.com/office/drawing/2014/chart" uri="{C3380CC4-5D6E-409C-BE32-E72D297353CC}">
              <c16:uniqueId val="{00000001-69FB-4A5C-94E7-41EB23012E26}"/>
            </c:ext>
          </c:extLst>
        </c:ser>
        <c:dLbls>
          <c:showLegendKey val="0"/>
          <c:showVal val="1"/>
          <c:showCatName val="0"/>
          <c:showSerName val="0"/>
          <c:showPercent val="0"/>
          <c:showBubbleSize val="0"/>
        </c:dLbls>
        <c:gapWidth val="65"/>
        <c:shape val="box"/>
        <c:axId val="401284680"/>
        <c:axId val="401281152"/>
        <c:axId val="0"/>
      </c:bar3DChart>
      <c:catAx>
        <c:axId val="4012846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01281152"/>
        <c:crosses val="autoZero"/>
        <c:auto val="1"/>
        <c:lblAlgn val="ctr"/>
        <c:lblOffset val="100"/>
        <c:noMultiLvlLbl val="0"/>
      </c:catAx>
      <c:valAx>
        <c:axId val="401281152"/>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0128468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accent1">
                    <a:lumMod val="75000"/>
                  </a:schemeClr>
                </a:solidFill>
                <a:latin typeface="+mn-lt"/>
                <a:ea typeface="+mn-ea"/>
                <a:cs typeface="+mn-cs"/>
              </a:defRPr>
            </a:pPr>
            <a:r>
              <a:rPr lang="en-US" sz="1800" b="1">
                <a:solidFill>
                  <a:schemeClr val="accent1">
                    <a:lumMod val="75000"/>
                  </a:schemeClr>
                </a:solidFill>
              </a:rPr>
              <a:t>DEPENDENCIAS QUE RESPONDEN</a:t>
            </a:r>
          </a:p>
        </c:rich>
      </c:tx>
      <c:layout>
        <c:manualLayout>
          <c:xMode val="edge"/>
          <c:yMode val="edge"/>
          <c:x val="0.22611170394556002"/>
          <c:y val="3.817177247519648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accent1">
                  <a:lumMod val="7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123613108444335"/>
          <c:y val="0.15367301897975819"/>
          <c:w val="0.76732077733375093"/>
          <c:h val="0.52973120428867282"/>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CB2D-436B-8A47-345049AB9472}"/>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CB2D-436B-8A47-345049AB9472}"/>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CB2D-436B-8A47-345049AB9472}"/>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CB2D-436B-8A47-345049AB9472}"/>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CB2D-436B-8A47-345049AB9472}"/>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CB2D-436B-8A47-345049AB9472}"/>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D-CB2D-436B-8A47-345049AB9472}"/>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F-CB2D-436B-8A47-345049AB9472}"/>
              </c:ext>
            </c:extLst>
          </c:dPt>
          <c:dPt>
            <c:idx val="8"/>
            <c:bubble3D val="0"/>
            <c:spPr>
              <a:solidFill>
                <a:schemeClr val="accent3">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1-CB2D-436B-8A47-345049AB9472}"/>
              </c:ext>
            </c:extLst>
          </c:dPt>
          <c:dPt>
            <c:idx val="9"/>
            <c:bubble3D val="0"/>
            <c:spPr>
              <a:solidFill>
                <a:schemeClr val="accent4">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3-CB2D-436B-8A47-345049AB9472}"/>
              </c:ext>
            </c:extLst>
          </c:dPt>
          <c:dPt>
            <c:idx val="10"/>
            <c:bubble3D val="0"/>
            <c:spPr>
              <a:solidFill>
                <a:schemeClr val="accent5">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5-CB2D-436B-8A47-345049AB9472}"/>
              </c:ext>
            </c:extLst>
          </c:dPt>
          <c:dPt>
            <c:idx val="11"/>
            <c:bubble3D val="0"/>
            <c:spPr>
              <a:solidFill>
                <a:schemeClr val="accent6">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7-CB2D-436B-8A47-345049AB9472}"/>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9-CB2D-436B-8A47-345049AB9472}"/>
              </c:ext>
            </c:extLst>
          </c:dPt>
          <c:dPt>
            <c:idx val="13"/>
            <c:bubble3D val="0"/>
            <c:spPr>
              <a:solidFill>
                <a:schemeClr val="accent2">
                  <a:lumMod val="80000"/>
                  <a:lumOff val="2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B-CB2D-436B-8A47-345049AB9472}"/>
              </c:ext>
            </c:extLst>
          </c:dPt>
          <c:dLbls>
            <c:dLbl>
              <c:idx val="4"/>
              <c:layout>
                <c:manualLayout>
                  <c:x val="-0.18514705089704803"/>
                  <c:y val="-8.9780559897747747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2D-436B-8A47-345049AB9472}"/>
                </c:ext>
                <c:ext xmlns:c15="http://schemas.microsoft.com/office/drawing/2012/chart" uri="{CE6537A1-D6FC-4f65-9D91-7224C49458BB}">
                  <c15:layout/>
                </c:ext>
              </c:extLst>
            </c:dLbl>
            <c:dLbl>
              <c:idx val="5"/>
              <c:layout>
                <c:manualLayout>
                  <c:x val="9.1572492090052235E-2"/>
                  <c:y val="-0.12725326795707628"/>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CB2D-436B-8A47-345049AB9472}"/>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GRAFICOS!$B$70:$B$83</c:f>
              <c:strCache>
                <c:ptCount val="14"/>
                <c:pt idx="0">
                  <c:v>ATENCIÓN AL CIUDADANO</c:v>
                </c:pt>
                <c:pt idx="1">
                  <c:v>REGISTRO Y CONTROL ACADÉMICO</c:v>
                </c:pt>
                <c:pt idx="2">
                  <c:v>ESCUELA DE ING. DE PRODUCCIÓN</c:v>
                </c:pt>
                <c:pt idx="3">
                  <c:v>RECTORÍA</c:v>
                </c:pt>
                <c:pt idx="4">
                  <c:v>SECRETARÍA GENERAL</c:v>
                </c:pt>
                <c:pt idx="5">
                  <c:v>ESCUELA DE CIENCIAS</c:v>
                </c:pt>
                <c:pt idx="6">
                  <c:v>ESCUELA DE ING. AMBIENTAL Y DE SANEAMIENTO</c:v>
                </c:pt>
                <c:pt idx="7">
                  <c:v>BIENESTAR UNIVERSITARIO</c:v>
                </c:pt>
                <c:pt idx="8">
                  <c:v>GESTIÓN HUMANA</c:v>
                </c:pt>
                <c:pt idx="9">
                  <c:v>MEDICINA VETERINARIA Y ZOOTECNIA </c:v>
                </c:pt>
                <c:pt idx="10">
                  <c:v>ESCUELA DE ING. AGROINDUSTRIAL</c:v>
                </c:pt>
                <c:pt idx="11">
                  <c:v>DIRECCIÓN DE INVESTIGACIÓN Y PREOYECCIÓN SOCIAL</c:v>
                </c:pt>
                <c:pt idx="12">
                  <c:v>TESORERIA</c:v>
                </c:pt>
                <c:pt idx="13">
                  <c:v>DIRECCIÓN CENTRO DE INFORMACIÓN</c:v>
                </c:pt>
              </c:strCache>
            </c:strRef>
          </c:cat>
          <c:val>
            <c:numRef>
              <c:f>GRAFICOS!$H$70:$H$83</c:f>
              <c:numCache>
                <c:formatCode>0%</c:formatCode>
                <c:ptCount val="14"/>
                <c:pt idx="0">
                  <c:v>0.27049180327868855</c:v>
                </c:pt>
                <c:pt idx="1">
                  <c:v>0.26229508196721313</c:v>
                </c:pt>
                <c:pt idx="2">
                  <c:v>0.10655737704918032</c:v>
                </c:pt>
                <c:pt idx="3">
                  <c:v>6.5573770491803282E-2</c:v>
                </c:pt>
                <c:pt idx="4">
                  <c:v>9.0163934426229511E-2</c:v>
                </c:pt>
                <c:pt idx="5">
                  <c:v>6.5573770491803282E-2</c:v>
                </c:pt>
                <c:pt idx="6">
                  <c:v>4.9180327868852458E-2</c:v>
                </c:pt>
                <c:pt idx="7">
                  <c:v>2.4590163934426229E-2</c:v>
                </c:pt>
                <c:pt idx="8">
                  <c:v>2.4590163934426229E-2</c:v>
                </c:pt>
                <c:pt idx="9">
                  <c:v>8.1967213114754103E-3</c:v>
                </c:pt>
                <c:pt idx="10">
                  <c:v>8.1967213114754103E-3</c:v>
                </c:pt>
                <c:pt idx="11">
                  <c:v>8.1967213114754103E-3</c:v>
                </c:pt>
                <c:pt idx="12">
                  <c:v>8.1967213114754103E-3</c:v>
                </c:pt>
                <c:pt idx="13">
                  <c:v>8.1967213114754103E-3</c:v>
                </c:pt>
              </c:numCache>
            </c:numRef>
          </c:val>
          <c:extLst xmlns:c16r2="http://schemas.microsoft.com/office/drawing/2015/06/chart">
            <c:ext xmlns:c16="http://schemas.microsoft.com/office/drawing/2014/chart" uri="{C3380CC4-5D6E-409C-BE32-E72D297353CC}">
              <c16:uniqueId val="{0000001C-CB2D-436B-8A47-345049AB9472}"/>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0070C0"/>
                </a:solidFill>
                <a:latin typeface="+mn-lt"/>
                <a:ea typeface="+mn-ea"/>
                <a:cs typeface="+mn-cs"/>
              </a:defRPr>
            </a:pPr>
            <a:r>
              <a:rPr lang="en-US">
                <a:solidFill>
                  <a:srgbClr val="0070C0"/>
                </a:solidFill>
              </a:rPr>
              <a:t>TIPO DE SOLICITUD</a:t>
            </a:r>
          </a:p>
        </c:rich>
      </c:tx>
      <c:layout/>
      <c:overlay val="0"/>
      <c:spPr>
        <a:noFill/>
        <a:ln>
          <a:noFill/>
        </a:ln>
        <a:effectLst/>
      </c:spPr>
      <c:txPr>
        <a:bodyPr rot="0" spcFirstLastPara="1" vertOverflow="ellipsis" vert="horz" wrap="square" anchor="ctr" anchorCtr="1"/>
        <a:lstStyle/>
        <a:p>
          <a:pPr>
            <a:defRPr sz="1800" b="1" i="0" u="none" strike="noStrike" kern="1200" baseline="0">
              <a:solidFill>
                <a:srgbClr val="0070C0"/>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GRAFICOS!$C$3</c:f>
              <c:strCache>
                <c:ptCount val="1"/>
                <c:pt idx="0">
                  <c:v>ENERO - MARZO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GRAFICOS!$B$4:$B$10</c:f>
              <c:strCache>
                <c:ptCount val="7"/>
                <c:pt idx="0">
                  <c:v>PETICIÓN</c:v>
                </c:pt>
                <c:pt idx="1">
                  <c:v>DERECHOS DE PETICIÓN</c:v>
                </c:pt>
                <c:pt idx="2">
                  <c:v>QUEJAS</c:v>
                </c:pt>
                <c:pt idx="3">
                  <c:v>RECLAMOS</c:v>
                </c:pt>
                <c:pt idx="4">
                  <c:v>SUGERENCIAS</c:v>
                </c:pt>
                <c:pt idx="5">
                  <c:v>ACCIÓN DE TUTELA</c:v>
                </c:pt>
                <c:pt idx="6">
                  <c:v>TOTAL</c:v>
                </c:pt>
              </c:strCache>
            </c:strRef>
          </c:cat>
          <c:val>
            <c:numRef>
              <c:f>GRAFICOS!$C$4:$C$10</c:f>
              <c:numCache>
                <c:formatCode>General</c:formatCode>
                <c:ptCount val="7"/>
                <c:pt idx="0">
                  <c:v>54</c:v>
                </c:pt>
                <c:pt idx="1">
                  <c:v>9</c:v>
                </c:pt>
                <c:pt idx="2">
                  <c:v>8</c:v>
                </c:pt>
                <c:pt idx="3">
                  <c:v>0</c:v>
                </c:pt>
                <c:pt idx="4">
                  <c:v>1</c:v>
                </c:pt>
                <c:pt idx="5">
                  <c:v>2</c:v>
                </c:pt>
                <c:pt idx="6">
                  <c:v>74</c:v>
                </c:pt>
              </c:numCache>
            </c:numRef>
          </c:val>
          <c:extLst xmlns:c16r2="http://schemas.microsoft.com/office/drawing/2015/06/chart">
            <c:ext xmlns:c16="http://schemas.microsoft.com/office/drawing/2014/chart" uri="{C3380CC4-5D6E-409C-BE32-E72D297353CC}">
              <c16:uniqueId val="{00000000-6E70-4677-9DAD-841F71BAC6DC}"/>
            </c:ext>
          </c:extLst>
        </c:ser>
        <c:ser>
          <c:idx val="1"/>
          <c:order val="1"/>
          <c:tx>
            <c:strRef>
              <c:f>GRAFICOS!$E$3</c:f>
              <c:strCache>
                <c:ptCount val="1"/>
                <c:pt idx="0">
                  <c:v>ABRIL - JUNIO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GRAFICOS!$B$4:$B$10</c:f>
              <c:strCache>
                <c:ptCount val="7"/>
                <c:pt idx="0">
                  <c:v>PETICIÓN</c:v>
                </c:pt>
                <c:pt idx="1">
                  <c:v>DERECHOS DE PETICIÓN</c:v>
                </c:pt>
                <c:pt idx="2">
                  <c:v>QUEJAS</c:v>
                </c:pt>
                <c:pt idx="3">
                  <c:v>RECLAMOS</c:v>
                </c:pt>
                <c:pt idx="4">
                  <c:v>SUGERENCIAS</c:v>
                </c:pt>
                <c:pt idx="5">
                  <c:v>ACCIÓN DE TUTELA</c:v>
                </c:pt>
                <c:pt idx="6">
                  <c:v>TOTAL</c:v>
                </c:pt>
              </c:strCache>
            </c:strRef>
          </c:cat>
          <c:val>
            <c:numRef>
              <c:f>GRAFICOS!$E$4:$E$10</c:f>
              <c:numCache>
                <c:formatCode>General</c:formatCode>
                <c:ptCount val="7"/>
                <c:pt idx="0">
                  <c:v>32</c:v>
                </c:pt>
                <c:pt idx="1">
                  <c:v>8</c:v>
                </c:pt>
                <c:pt idx="2">
                  <c:v>4</c:v>
                </c:pt>
                <c:pt idx="3">
                  <c:v>4</c:v>
                </c:pt>
                <c:pt idx="4">
                  <c:v>0</c:v>
                </c:pt>
                <c:pt idx="5">
                  <c:v>0</c:v>
                </c:pt>
                <c:pt idx="6">
                  <c:v>48</c:v>
                </c:pt>
              </c:numCache>
            </c:numRef>
          </c:val>
          <c:extLst xmlns:c16r2="http://schemas.microsoft.com/office/drawing/2015/06/chart">
            <c:ext xmlns:c16="http://schemas.microsoft.com/office/drawing/2014/chart" uri="{C3380CC4-5D6E-409C-BE32-E72D297353CC}">
              <c16:uniqueId val="{00000001-6E70-4677-9DAD-841F71BAC6DC}"/>
            </c:ext>
          </c:extLst>
        </c:ser>
        <c:dLbls>
          <c:showLegendKey val="0"/>
          <c:showVal val="1"/>
          <c:showCatName val="0"/>
          <c:showSerName val="0"/>
          <c:showPercent val="0"/>
          <c:showBubbleSize val="0"/>
        </c:dLbls>
        <c:gapWidth val="65"/>
        <c:shape val="box"/>
        <c:axId val="400211632"/>
        <c:axId val="400234728"/>
        <c:axId val="0"/>
      </c:bar3DChart>
      <c:catAx>
        <c:axId val="4002116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00234728"/>
        <c:crosses val="autoZero"/>
        <c:auto val="1"/>
        <c:lblAlgn val="ctr"/>
        <c:lblOffset val="100"/>
        <c:noMultiLvlLbl val="0"/>
      </c:catAx>
      <c:valAx>
        <c:axId val="400234728"/>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00211632"/>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TOTAL MEDIOS DE RECEPCIÓN</a:t>
            </a:r>
          </a:p>
        </c:rich>
      </c:tx>
      <c:layout>
        <c:manualLayout>
          <c:xMode val="edge"/>
          <c:yMode val="edge"/>
          <c:x val="0.36328670508365224"/>
          <c:y val="4.438526409232135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832B-436D-9143-B657C1E49F2A}"/>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832B-436D-9143-B657C1E49F2A}"/>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832B-436D-9143-B657C1E49F2A}"/>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832B-436D-9143-B657C1E49F2A}"/>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832B-436D-9143-B657C1E49F2A}"/>
              </c:ext>
            </c:extLst>
          </c:dPt>
          <c:dLbls>
            <c:dLbl>
              <c:idx val="1"/>
              <c:layout>
                <c:manualLayout>
                  <c:x val="7.0494078651466535E-2"/>
                  <c:y val="5.5120207177831095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832B-436D-9143-B657C1E49F2A}"/>
                </c:ext>
                <c:ext xmlns:c15="http://schemas.microsoft.com/office/drawing/2012/chart" uri="{CE6537A1-D6FC-4f65-9D91-7224C49458BB}">
                  <c15:layout/>
                </c:ext>
              </c:extLst>
            </c:dLbl>
            <c:dLbl>
              <c:idx val="3"/>
              <c:layout>
                <c:manualLayout>
                  <c:x val="3.0163354262593187E-2"/>
                  <c:y val="7.5672681394186578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832B-436D-9143-B657C1E49F2A}"/>
                </c:ext>
                <c:ext xmlns:c15="http://schemas.microsoft.com/office/drawing/2012/chart" uri="{CE6537A1-D6FC-4f65-9D91-7224C49458BB}">
                  <c15:layout/>
                </c:ext>
              </c:extLst>
            </c:dLbl>
            <c:dLbl>
              <c:idx val="4"/>
              <c:layout>
                <c:manualLayout>
                  <c:x val="5.20795422208312E-2"/>
                  <c:y val="5.5264896148966526E-3"/>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9-832B-436D-9143-B657C1E49F2A}"/>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GRAFICOS!$B$30:$B$34</c:f>
              <c:strCache>
                <c:ptCount val="5"/>
                <c:pt idx="0">
                  <c:v>CORREO ELECTRÓNICO</c:v>
                </c:pt>
                <c:pt idx="1">
                  <c:v>VENTANILLA ÚNICA</c:v>
                </c:pt>
                <c:pt idx="2">
                  <c:v>PÁGINA WEB</c:v>
                </c:pt>
                <c:pt idx="3">
                  <c:v>BUZÓN</c:v>
                </c:pt>
                <c:pt idx="4">
                  <c:v>CHAT</c:v>
                </c:pt>
              </c:strCache>
            </c:strRef>
          </c:cat>
          <c:val>
            <c:numRef>
              <c:f>GRAFICOS!$G$30:$G$34</c:f>
              <c:numCache>
                <c:formatCode>General</c:formatCode>
                <c:ptCount val="5"/>
                <c:pt idx="0">
                  <c:v>70</c:v>
                </c:pt>
                <c:pt idx="1">
                  <c:v>50</c:v>
                </c:pt>
                <c:pt idx="2">
                  <c:v>2</c:v>
                </c:pt>
                <c:pt idx="3">
                  <c:v>0</c:v>
                </c:pt>
                <c:pt idx="4">
                  <c:v>0</c:v>
                </c:pt>
              </c:numCache>
            </c:numRef>
          </c:val>
          <c:extLst xmlns:c16r2="http://schemas.microsoft.com/office/drawing/2015/06/chart">
            <c:ext xmlns:c16="http://schemas.microsoft.com/office/drawing/2014/chart" uri="{C3380CC4-5D6E-409C-BE32-E72D297353CC}">
              <c16:uniqueId val="{0000000A-832B-436D-9143-B657C1E49F2A}"/>
            </c:ext>
          </c:extLst>
        </c:ser>
        <c:dLbls>
          <c:dLblPos val="ctr"/>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b="1">
                <a:solidFill>
                  <a:srgbClr val="0070C0"/>
                </a:solidFill>
              </a:rPr>
              <a:t>MEDIOS DE RECEPCIÓN</a:t>
            </a:r>
          </a:p>
        </c:rich>
      </c:tx>
      <c:layout>
        <c:manualLayout>
          <c:xMode val="edge"/>
          <c:yMode val="edge"/>
          <c:x val="0.32515620059920808"/>
          <c:y val="2.72572353293833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GRAFICOS!$C$29</c:f>
              <c:strCache>
                <c:ptCount val="1"/>
                <c:pt idx="0">
                  <c:v>ENERO - MARZO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GRAFICOS!$B$30:$B$35</c:f>
              <c:strCache>
                <c:ptCount val="6"/>
                <c:pt idx="0">
                  <c:v>CORREO ELECTRÓNICO</c:v>
                </c:pt>
                <c:pt idx="1">
                  <c:v>VENTANILLA ÚNICA</c:v>
                </c:pt>
                <c:pt idx="2">
                  <c:v>PÁGINA WEB</c:v>
                </c:pt>
                <c:pt idx="3">
                  <c:v>BUZÓN</c:v>
                </c:pt>
                <c:pt idx="4">
                  <c:v>CHAT</c:v>
                </c:pt>
                <c:pt idx="5">
                  <c:v>TOTAL</c:v>
                </c:pt>
              </c:strCache>
            </c:strRef>
          </c:cat>
          <c:val>
            <c:numRef>
              <c:f>GRAFICOS!$C$30:$C$35</c:f>
              <c:numCache>
                <c:formatCode>General</c:formatCode>
                <c:ptCount val="6"/>
                <c:pt idx="0">
                  <c:v>36</c:v>
                </c:pt>
                <c:pt idx="1">
                  <c:v>37</c:v>
                </c:pt>
                <c:pt idx="2">
                  <c:v>1</c:v>
                </c:pt>
                <c:pt idx="3">
                  <c:v>0</c:v>
                </c:pt>
                <c:pt idx="4">
                  <c:v>0</c:v>
                </c:pt>
                <c:pt idx="5">
                  <c:v>74</c:v>
                </c:pt>
              </c:numCache>
            </c:numRef>
          </c:val>
          <c:extLst xmlns:c16r2="http://schemas.microsoft.com/office/drawing/2015/06/chart">
            <c:ext xmlns:c16="http://schemas.microsoft.com/office/drawing/2014/chart" uri="{C3380CC4-5D6E-409C-BE32-E72D297353CC}">
              <c16:uniqueId val="{00000000-8865-4E49-A4B3-2947B660B5C1}"/>
            </c:ext>
          </c:extLst>
        </c:ser>
        <c:ser>
          <c:idx val="1"/>
          <c:order val="1"/>
          <c:tx>
            <c:strRef>
              <c:f>GRAFICOS!$E$29</c:f>
              <c:strCache>
                <c:ptCount val="1"/>
                <c:pt idx="0">
                  <c:v>ABRIL - JUNIO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GRAFICOS!$B$30:$B$35</c:f>
              <c:strCache>
                <c:ptCount val="6"/>
                <c:pt idx="0">
                  <c:v>CORREO ELECTRÓNICO</c:v>
                </c:pt>
                <c:pt idx="1">
                  <c:v>VENTANILLA ÚNICA</c:v>
                </c:pt>
                <c:pt idx="2">
                  <c:v>PÁGINA WEB</c:v>
                </c:pt>
                <c:pt idx="3">
                  <c:v>BUZÓN</c:v>
                </c:pt>
                <c:pt idx="4">
                  <c:v>CHAT</c:v>
                </c:pt>
                <c:pt idx="5">
                  <c:v>TOTAL</c:v>
                </c:pt>
              </c:strCache>
            </c:strRef>
          </c:cat>
          <c:val>
            <c:numRef>
              <c:f>GRAFICOS!$E$30:$E$35</c:f>
              <c:numCache>
                <c:formatCode>General</c:formatCode>
                <c:ptCount val="6"/>
                <c:pt idx="0">
                  <c:v>34</c:v>
                </c:pt>
                <c:pt idx="1">
                  <c:v>13</c:v>
                </c:pt>
                <c:pt idx="2">
                  <c:v>1</c:v>
                </c:pt>
                <c:pt idx="3">
                  <c:v>0</c:v>
                </c:pt>
                <c:pt idx="4">
                  <c:v>0</c:v>
                </c:pt>
                <c:pt idx="5">
                  <c:v>48</c:v>
                </c:pt>
              </c:numCache>
            </c:numRef>
          </c:val>
          <c:extLst xmlns:c16r2="http://schemas.microsoft.com/office/drawing/2015/06/chart">
            <c:ext xmlns:c16="http://schemas.microsoft.com/office/drawing/2014/chart" uri="{C3380CC4-5D6E-409C-BE32-E72D297353CC}">
              <c16:uniqueId val="{00000001-8865-4E49-A4B3-2947B660B5C1}"/>
            </c:ext>
          </c:extLst>
        </c:ser>
        <c:dLbls>
          <c:showLegendKey val="0"/>
          <c:showVal val="1"/>
          <c:showCatName val="0"/>
          <c:showSerName val="0"/>
          <c:showPercent val="0"/>
          <c:showBubbleSize val="0"/>
        </c:dLbls>
        <c:gapWidth val="65"/>
        <c:shape val="box"/>
        <c:axId val="290019976"/>
        <c:axId val="290016840"/>
        <c:axId val="0"/>
      </c:bar3DChart>
      <c:catAx>
        <c:axId val="2900199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90016840"/>
        <c:crosses val="autoZero"/>
        <c:auto val="1"/>
        <c:lblAlgn val="ctr"/>
        <c:lblOffset val="100"/>
        <c:noMultiLvlLbl val="0"/>
      </c:catAx>
      <c:valAx>
        <c:axId val="29001684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290019976"/>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1">
                    <a:lumMod val="75000"/>
                  </a:schemeClr>
                </a:solidFill>
                <a:latin typeface="+mn-lt"/>
                <a:ea typeface="+mn-ea"/>
                <a:cs typeface="+mn-cs"/>
              </a:defRPr>
            </a:pPr>
            <a:r>
              <a:rPr lang="en-US" sz="1800">
                <a:solidFill>
                  <a:schemeClr val="accent1">
                    <a:lumMod val="75000"/>
                  </a:schemeClr>
                </a:solidFill>
              </a:rPr>
              <a:t>NIVEL DE RESPUESTA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accent1">
                  <a:lumMod val="7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1-237F-46A4-BA08-57EBF1470E8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3-237F-46A4-BA08-57EBF1470E8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GRAFICOS!$B$56:$B$57</c:f>
              <c:strCache>
                <c:ptCount val="2"/>
                <c:pt idx="0">
                  <c:v>RESPONDIDO</c:v>
                </c:pt>
                <c:pt idx="1">
                  <c:v>NO RESPONDIDO</c:v>
                </c:pt>
              </c:strCache>
            </c:strRef>
          </c:cat>
          <c:val>
            <c:numRef>
              <c:f>GRAFICOS!$H$56:$H$57</c:f>
              <c:numCache>
                <c:formatCode>0%</c:formatCode>
                <c:ptCount val="2"/>
                <c:pt idx="0">
                  <c:v>0.95081967213114749</c:v>
                </c:pt>
                <c:pt idx="1">
                  <c:v>4.9180327868852458E-2</c:v>
                </c:pt>
              </c:numCache>
            </c:numRef>
          </c:val>
          <c:extLst xmlns:c16r2="http://schemas.microsoft.com/office/drawing/2015/06/chart">
            <c:ext xmlns:c16="http://schemas.microsoft.com/office/drawing/2014/chart" uri="{C3380CC4-5D6E-409C-BE32-E72D297353CC}">
              <c16:uniqueId val="{00000004-237F-46A4-BA08-57EBF1470E88}"/>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accent1">
                    <a:lumMod val="75000"/>
                  </a:schemeClr>
                </a:solidFill>
                <a:latin typeface="+mn-lt"/>
                <a:ea typeface="+mn-ea"/>
                <a:cs typeface="+mn-cs"/>
              </a:defRPr>
            </a:pPr>
            <a:r>
              <a:rPr lang="en-US" sz="1800" b="1">
                <a:solidFill>
                  <a:schemeClr val="accent1">
                    <a:lumMod val="75000"/>
                  </a:schemeClr>
                </a:solidFill>
              </a:rPr>
              <a:t>DEPENDENCIAS QUE RESPONDEN</a:t>
            </a:r>
          </a:p>
        </c:rich>
      </c:tx>
      <c:layout>
        <c:manualLayout>
          <c:xMode val="edge"/>
          <c:yMode val="edge"/>
          <c:x val="0.22611170394556002"/>
          <c:y val="3.817177247519648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accent1">
                  <a:lumMod val="7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123613108444335"/>
          <c:y val="0.15367301897975819"/>
          <c:w val="0.76732077733375093"/>
          <c:h val="0.52973120428867282"/>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23D8-44D6-985C-0746E13A95A0}"/>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23D8-44D6-985C-0746E13A95A0}"/>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23D8-44D6-985C-0746E13A95A0}"/>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23D8-44D6-985C-0746E13A95A0}"/>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23D8-44D6-985C-0746E13A95A0}"/>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23D8-44D6-985C-0746E13A95A0}"/>
              </c:ext>
            </c:extLst>
          </c:dPt>
          <c:dPt>
            <c:idx val="6"/>
            <c:bubble3D val="0"/>
            <c:spPr>
              <a:solidFill>
                <a:schemeClr val="accent1">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D-23D8-44D6-985C-0746E13A95A0}"/>
              </c:ext>
            </c:extLst>
          </c:dPt>
          <c:dPt>
            <c:idx val="7"/>
            <c:bubble3D val="0"/>
            <c:spPr>
              <a:solidFill>
                <a:schemeClr val="accent2">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F-23D8-44D6-985C-0746E13A95A0}"/>
              </c:ext>
            </c:extLst>
          </c:dPt>
          <c:dPt>
            <c:idx val="8"/>
            <c:bubble3D val="0"/>
            <c:spPr>
              <a:solidFill>
                <a:schemeClr val="accent3">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1-23D8-44D6-985C-0746E13A95A0}"/>
              </c:ext>
            </c:extLst>
          </c:dPt>
          <c:dPt>
            <c:idx val="9"/>
            <c:bubble3D val="0"/>
            <c:spPr>
              <a:solidFill>
                <a:schemeClr val="accent4">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3-23D8-44D6-985C-0746E13A95A0}"/>
              </c:ext>
            </c:extLst>
          </c:dPt>
          <c:dPt>
            <c:idx val="10"/>
            <c:bubble3D val="0"/>
            <c:spPr>
              <a:solidFill>
                <a:schemeClr val="accent5">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5-23D8-44D6-985C-0746E13A95A0}"/>
              </c:ext>
            </c:extLst>
          </c:dPt>
          <c:dPt>
            <c:idx val="11"/>
            <c:bubble3D val="0"/>
            <c:spPr>
              <a:solidFill>
                <a:schemeClr val="accent6">
                  <a:lumMod val="6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7-23D8-44D6-985C-0746E13A95A0}"/>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9-23D8-44D6-985C-0746E13A95A0}"/>
              </c:ext>
            </c:extLst>
          </c:dPt>
          <c:dPt>
            <c:idx val="13"/>
            <c:bubble3D val="0"/>
            <c:spPr>
              <a:solidFill>
                <a:schemeClr val="accent2">
                  <a:lumMod val="80000"/>
                  <a:lumOff val="2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B-23D8-44D6-985C-0746E13A95A0}"/>
              </c:ext>
            </c:extLst>
          </c:dPt>
          <c:dLbls>
            <c:dLbl>
              <c:idx val="4"/>
              <c:layout>
                <c:manualLayout>
                  <c:x val="-0.18514705089704803"/>
                  <c:y val="-8.9780559897747747E-2"/>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23D8-44D6-985C-0746E13A95A0}"/>
                </c:ext>
                <c:ext xmlns:c15="http://schemas.microsoft.com/office/drawing/2012/chart" uri="{CE6537A1-D6FC-4f65-9D91-7224C49458BB}">
                  <c15:layout/>
                </c:ext>
              </c:extLst>
            </c:dLbl>
            <c:dLbl>
              <c:idx val="5"/>
              <c:layout>
                <c:manualLayout>
                  <c:x val="9.1572492090052235E-2"/>
                  <c:y val="-0.12725326795707628"/>
                </c:manualLayout>
              </c:layout>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23D8-44D6-985C-0746E13A95A0}"/>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GRAFICOS!$B$70:$B$83</c:f>
              <c:strCache>
                <c:ptCount val="14"/>
                <c:pt idx="0">
                  <c:v>ATENCIÓN AL CIUDADANO</c:v>
                </c:pt>
                <c:pt idx="1">
                  <c:v>REGISTRO Y CONTROL ACADÉMICO</c:v>
                </c:pt>
                <c:pt idx="2">
                  <c:v>ESCUELA DE ING. DE PRODUCCIÓN</c:v>
                </c:pt>
                <c:pt idx="3">
                  <c:v>RECTORÍA</c:v>
                </c:pt>
                <c:pt idx="4">
                  <c:v>SECRETARÍA GENERAL</c:v>
                </c:pt>
                <c:pt idx="5">
                  <c:v>ESCUELA DE CIENCIAS</c:v>
                </c:pt>
                <c:pt idx="6">
                  <c:v>ESCUELA DE ING. AMBIENTAL Y DE SANEAMIENTO</c:v>
                </c:pt>
                <c:pt idx="7">
                  <c:v>BIENESTAR UNIVERSITARIO</c:v>
                </c:pt>
                <c:pt idx="8">
                  <c:v>GESTIÓN HUMANA</c:v>
                </c:pt>
                <c:pt idx="9">
                  <c:v>MEDICINA VETERINARIA Y ZOOTECNIA </c:v>
                </c:pt>
                <c:pt idx="10">
                  <c:v>ESCUELA DE ING. AGROINDUSTRIAL</c:v>
                </c:pt>
                <c:pt idx="11">
                  <c:v>DIRECCIÓN DE INVESTIGACIÓN Y PREOYECCIÓN SOCIAL</c:v>
                </c:pt>
                <c:pt idx="12">
                  <c:v>TESORERIA</c:v>
                </c:pt>
                <c:pt idx="13">
                  <c:v>DIRECCIÓN CENTRO DE INFORMACIÓN</c:v>
                </c:pt>
              </c:strCache>
            </c:strRef>
          </c:cat>
          <c:val>
            <c:numRef>
              <c:f>GRAFICOS!$H$70:$H$83</c:f>
              <c:numCache>
                <c:formatCode>0%</c:formatCode>
                <c:ptCount val="14"/>
                <c:pt idx="0">
                  <c:v>0.27049180327868855</c:v>
                </c:pt>
                <c:pt idx="1">
                  <c:v>0.26229508196721313</c:v>
                </c:pt>
                <c:pt idx="2">
                  <c:v>0.10655737704918032</c:v>
                </c:pt>
                <c:pt idx="3">
                  <c:v>6.5573770491803282E-2</c:v>
                </c:pt>
                <c:pt idx="4">
                  <c:v>9.0163934426229511E-2</c:v>
                </c:pt>
                <c:pt idx="5">
                  <c:v>6.5573770491803282E-2</c:v>
                </c:pt>
                <c:pt idx="6">
                  <c:v>4.9180327868852458E-2</c:v>
                </c:pt>
                <c:pt idx="7">
                  <c:v>2.4590163934426229E-2</c:v>
                </c:pt>
                <c:pt idx="8">
                  <c:v>2.4590163934426229E-2</c:v>
                </c:pt>
                <c:pt idx="9">
                  <c:v>8.1967213114754103E-3</c:v>
                </c:pt>
                <c:pt idx="10">
                  <c:v>8.1967213114754103E-3</c:v>
                </c:pt>
                <c:pt idx="11">
                  <c:v>8.1967213114754103E-3</c:v>
                </c:pt>
                <c:pt idx="12">
                  <c:v>8.1967213114754103E-3</c:v>
                </c:pt>
                <c:pt idx="13">
                  <c:v>8.1967213114754103E-3</c:v>
                </c:pt>
              </c:numCache>
            </c:numRef>
          </c:val>
          <c:extLst xmlns:c16r2="http://schemas.microsoft.com/office/drawing/2015/06/chart">
            <c:ext xmlns:c16="http://schemas.microsoft.com/office/drawing/2014/chart" uri="{C3380CC4-5D6E-409C-BE32-E72D297353CC}">
              <c16:uniqueId val="{0000001C-23D8-44D6-985C-0746E13A95A0}"/>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manualLayout>
          <c:xMode val="edge"/>
          <c:yMode val="edge"/>
          <c:x val="7.173572498059699E-3"/>
          <c:y val="0.69584412900934234"/>
          <c:w val="0.96078516766894473"/>
          <c:h val="0.285172771373303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0070C0"/>
                </a:solidFill>
                <a:latin typeface="+mn-lt"/>
                <a:ea typeface="+mn-ea"/>
                <a:cs typeface="+mn-cs"/>
              </a:defRPr>
            </a:pPr>
            <a:r>
              <a:rPr lang="en-US">
                <a:solidFill>
                  <a:srgbClr val="0070C0"/>
                </a:solidFill>
              </a:rPr>
              <a:t>TIPO DE SOLICITUD</a:t>
            </a:r>
          </a:p>
        </c:rich>
      </c:tx>
      <c:overlay val="0"/>
      <c:spPr>
        <a:noFill/>
        <a:ln>
          <a:noFill/>
        </a:ln>
        <a:effectLst/>
      </c:spPr>
      <c:txPr>
        <a:bodyPr rot="0" spcFirstLastPara="1" vertOverflow="ellipsis" vert="horz" wrap="square" anchor="ctr" anchorCtr="1"/>
        <a:lstStyle/>
        <a:p>
          <a:pPr>
            <a:defRPr sz="1800" b="1" i="0" u="none" strike="noStrike" kern="1200" baseline="0">
              <a:solidFill>
                <a:srgbClr val="0070C0"/>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GRAFICOS!$C$3</c:f>
              <c:strCache>
                <c:ptCount val="1"/>
                <c:pt idx="0">
                  <c:v>ENERO - MARZO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GRAFICOS!$B$4:$B$10</c:f>
              <c:strCache>
                <c:ptCount val="7"/>
                <c:pt idx="0">
                  <c:v>PETICIÓN</c:v>
                </c:pt>
                <c:pt idx="1">
                  <c:v>DERECHOS DE PETICIÓN</c:v>
                </c:pt>
                <c:pt idx="2">
                  <c:v>QUEJAS</c:v>
                </c:pt>
                <c:pt idx="3">
                  <c:v>RECLAMOS</c:v>
                </c:pt>
                <c:pt idx="4">
                  <c:v>SUGERENCIAS</c:v>
                </c:pt>
                <c:pt idx="5">
                  <c:v>ACCIÓN DE TUTELA</c:v>
                </c:pt>
                <c:pt idx="6">
                  <c:v>TOTAL</c:v>
                </c:pt>
              </c:strCache>
            </c:strRef>
          </c:cat>
          <c:val>
            <c:numRef>
              <c:f>GRAFICOS!$C$4:$C$10</c:f>
              <c:numCache>
                <c:formatCode>General</c:formatCode>
                <c:ptCount val="7"/>
                <c:pt idx="0">
                  <c:v>54</c:v>
                </c:pt>
                <c:pt idx="1">
                  <c:v>9</c:v>
                </c:pt>
                <c:pt idx="2">
                  <c:v>8</c:v>
                </c:pt>
                <c:pt idx="3">
                  <c:v>0</c:v>
                </c:pt>
                <c:pt idx="4">
                  <c:v>1</c:v>
                </c:pt>
                <c:pt idx="5">
                  <c:v>2</c:v>
                </c:pt>
                <c:pt idx="6">
                  <c:v>74</c:v>
                </c:pt>
              </c:numCache>
            </c:numRef>
          </c:val>
          <c:extLst xmlns:c16r2="http://schemas.microsoft.com/office/drawing/2015/06/chart">
            <c:ext xmlns:c16="http://schemas.microsoft.com/office/drawing/2014/chart" uri="{C3380CC4-5D6E-409C-BE32-E72D297353CC}">
              <c16:uniqueId val="{00000000-E7C1-4738-A033-87F9BD22579E}"/>
            </c:ext>
          </c:extLst>
        </c:ser>
        <c:ser>
          <c:idx val="1"/>
          <c:order val="1"/>
          <c:tx>
            <c:strRef>
              <c:f>GRAFICOS!$E$3</c:f>
              <c:strCache>
                <c:ptCount val="1"/>
                <c:pt idx="0">
                  <c:v>ABRIL - JUNIO</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GRAFICOS!$B$4:$B$10</c:f>
              <c:strCache>
                <c:ptCount val="7"/>
                <c:pt idx="0">
                  <c:v>PETICIÓN</c:v>
                </c:pt>
                <c:pt idx="1">
                  <c:v>DERECHOS DE PETICIÓN</c:v>
                </c:pt>
                <c:pt idx="2">
                  <c:v>QUEJAS</c:v>
                </c:pt>
                <c:pt idx="3">
                  <c:v>RECLAMOS</c:v>
                </c:pt>
                <c:pt idx="4">
                  <c:v>SUGERENCIAS</c:v>
                </c:pt>
                <c:pt idx="5">
                  <c:v>ACCIÓN DE TUTELA</c:v>
                </c:pt>
                <c:pt idx="6">
                  <c:v>TOTAL</c:v>
                </c:pt>
              </c:strCache>
            </c:strRef>
          </c:cat>
          <c:val>
            <c:numRef>
              <c:f>GRAFICOS!$E$4:$E$10</c:f>
              <c:numCache>
                <c:formatCode>General</c:formatCode>
                <c:ptCount val="7"/>
                <c:pt idx="0">
                  <c:v>32</c:v>
                </c:pt>
                <c:pt idx="1">
                  <c:v>8</c:v>
                </c:pt>
                <c:pt idx="2">
                  <c:v>4</c:v>
                </c:pt>
                <c:pt idx="3">
                  <c:v>4</c:v>
                </c:pt>
                <c:pt idx="4">
                  <c:v>0</c:v>
                </c:pt>
                <c:pt idx="5">
                  <c:v>0</c:v>
                </c:pt>
                <c:pt idx="6">
                  <c:v>48</c:v>
                </c:pt>
              </c:numCache>
            </c:numRef>
          </c:val>
          <c:extLst xmlns:c16r2="http://schemas.microsoft.com/office/drawing/2015/06/chart">
            <c:ext xmlns:c16="http://schemas.microsoft.com/office/drawing/2014/chart" uri="{C3380CC4-5D6E-409C-BE32-E72D297353CC}">
              <c16:uniqueId val="{00000001-E7C1-4738-A033-87F9BD22579E}"/>
            </c:ext>
          </c:extLst>
        </c:ser>
        <c:dLbls>
          <c:showLegendKey val="0"/>
          <c:showVal val="1"/>
          <c:showCatName val="0"/>
          <c:showSerName val="0"/>
          <c:showPercent val="0"/>
          <c:showBubbleSize val="0"/>
        </c:dLbls>
        <c:gapWidth val="65"/>
        <c:shape val="box"/>
        <c:axId val="401279584"/>
        <c:axId val="401285856"/>
        <c:axId val="0"/>
      </c:bar3DChart>
      <c:catAx>
        <c:axId val="4012795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401285856"/>
        <c:crosses val="autoZero"/>
        <c:auto val="1"/>
        <c:lblAlgn val="ctr"/>
        <c:lblOffset val="100"/>
        <c:noMultiLvlLbl val="0"/>
      </c:catAx>
      <c:valAx>
        <c:axId val="401285856"/>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401279584"/>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TOTAL TIPO DE SOLICITUD</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GRAFICOS!$G$3</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1-65E8-44B7-A376-7B5A50706DA1}"/>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3-65E8-44B7-A376-7B5A50706DA1}"/>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5-65E8-44B7-A376-7B5A50706DA1}"/>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7-65E8-44B7-A376-7B5A50706DA1}"/>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9-65E8-44B7-A376-7B5A50706DA1}"/>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xmlns:c16r2="http://schemas.microsoft.com/office/drawing/2015/06/chart">
              <c:ext xmlns:c16="http://schemas.microsoft.com/office/drawing/2014/chart" uri="{C3380CC4-5D6E-409C-BE32-E72D297353CC}">
                <c16:uniqueId val="{0000000B-65E8-44B7-A376-7B5A50706DA1}"/>
              </c:ext>
            </c:extLst>
          </c:dPt>
          <c:dLbls>
            <c:dLbl>
              <c:idx val="0"/>
              <c:layout>
                <c:manualLayout>
                  <c:x val="-0.19417279090113737"/>
                  <c:y val="-0.25768263342082248"/>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65E8-44B7-A376-7B5A50706DA1}"/>
                </c:ext>
                <c:ext xmlns:c15="http://schemas.microsoft.com/office/drawing/2012/chart" uri="{CE6537A1-D6FC-4f65-9D91-7224C49458BB}"/>
              </c:extLst>
            </c:dLbl>
            <c:dLbl>
              <c:idx val="3"/>
              <c:layout>
                <c:manualLayout>
                  <c:x val="1.8937420253152183E-2"/>
                  <c:y val="6.5248614756488757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65E8-44B7-A376-7B5A50706DA1}"/>
                </c:ext>
                <c:ext xmlns:c15="http://schemas.microsoft.com/office/drawing/2012/chart" uri="{CE6537A1-D6FC-4f65-9D91-7224C49458BB}"/>
              </c:extLst>
            </c:dLbl>
            <c:dLbl>
              <c:idx val="4"/>
              <c:layout>
                <c:manualLayout>
                  <c:x val="7.3937153419593345E-3"/>
                  <c:y val="8.3767133275007288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9-65E8-44B7-A376-7B5A50706DA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GRAFICOS!$B$4:$B$9</c:f>
              <c:strCache>
                <c:ptCount val="6"/>
                <c:pt idx="0">
                  <c:v>PETICIÓN</c:v>
                </c:pt>
                <c:pt idx="1">
                  <c:v>DERECHOS DE PETICIÓN</c:v>
                </c:pt>
                <c:pt idx="2">
                  <c:v>QUEJAS</c:v>
                </c:pt>
                <c:pt idx="3">
                  <c:v>RECLAMOS</c:v>
                </c:pt>
                <c:pt idx="4">
                  <c:v>SUGERENCIAS</c:v>
                </c:pt>
                <c:pt idx="5">
                  <c:v>ACCIÓN DE TUTELA</c:v>
                </c:pt>
              </c:strCache>
            </c:strRef>
          </c:cat>
          <c:val>
            <c:numRef>
              <c:f>GRAFICOS!$G$4:$G$9</c:f>
              <c:numCache>
                <c:formatCode>General</c:formatCode>
                <c:ptCount val="6"/>
                <c:pt idx="0">
                  <c:v>86</c:v>
                </c:pt>
                <c:pt idx="1">
                  <c:v>17</c:v>
                </c:pt>
                <c:pt idx="2">
                  <c:v>12</c:v>
                </c:pt>
                <c:pt idx="3">
                  <c:v>4</c:v>
                </c:pt>
                <c:pt idx="4">
                  <c:v>1</c:v>
                </c:pt>
                <c:pt idx="5">
                  <c:v>2</c:v>
                </c:pt>
              </c:numCache>
            </c:numRef>
          </c:val>
          <c:extLst xmlns:c16r2="http://schemas.microsoft.com/office/drawing/2015/06/chart">
            <c:ext xmlns:c16="http://schemas.microsoft.com/office/drawing/2014/chart" uri="{C3380CC4-5D6E-409C-BE32-E72D297353CC}">
              <c16:uniqueId val="{0000000C-65E8-44B7-A376-7B5A50706DA1}"/>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TOTAL MEDIOS DE RECEPCIÓN</a:t>
            </a:r>
          </a:p>
        </c:rich>
      </c:tx>
      <c:layout>
        <c:manualLayout>
          <c:xMode val="edge"/>
          <c:yMode val="edge"/>
          <c:x val="0.36328670508365224"/>
          <c:y val="4.438526409232135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F1BA-40D8-8215-75ED1CD71C03}"/>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F1BA-40D8-8215-75ED1CD71C03}"/>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F1BA-40D8-8215-75ED1CD71C03}"/>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F1BA-40D8-8215-75ED1CD71C03}"/>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F1BA-40D8-8215-75ED1CD71C03}"/>
              </c:ext>
            </c:extLst>
          </c:dPt>
          <c:dLbls>
            <c:dLbl>
              <c:idx val="1"/>
              <c:layout>
                <c:manualLayout>
                  <c:x val="7.0494078651466535E-2"/>
                  <c:y val="5.5120207177831095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F1BA-40D8-8215-75ED1CD71C03}"/>
                </c:ext>
                <c:ext xmlns:c15="http://schemas.microsoft.com/office/drawing/2012/chart" uri="{CE6537A1-D6FC-4f65-9D91-7224C49458BB}">
                  <c15:layout/>
                </c:ext>
              </c:extLst>
            </c:dLbl>
            <c:dLbl>
              <c:idx val="3"/>
              <c:layout>
                <c:manualLayout>
                  <c:x val="3.0163354262593187E-2"/>
                  <c:y val="7.5672681394186578E-2"/>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F1BA-40D8-8215-75ED1CD71C03}"/>
                </c:ext>
                <c:ext xmlns:c15="http://schemas.microsoft.com/office/drawing/2012/chart" uri="{CE6537A1-D6FC-4f65-9D91-7224C49458BB}">
                  <c15:layout/>
                </c:ext>
              </c:extLst>
            </c:dLbl>
            <c:dLbl>
              <c:idx val="4"/>
              <c:layout>
                <c:manualLayout>
                  <c:x val="5.20795422208312E-2"/>
                  <c:y val="5.5264896148966526E-3"/>
                </c:manualLayout>
              </c:layout>
              <c:dLblPos val="bestFi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9-F1BA-40D8-8215-75ED1CD71C03}"/>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GRAFICOS!$B$30:$B$34</c:f>
              <c:strCache>
                <c:ptCount val="5"/>
                <c:pt idx="0">
                  <c:v>CORREO ELECTRÓNICO</c:v>
                </c:pt>
                <c:pt idx="1">
                  <c:v>VENTANILLA ÚNICA</c:v>
                </c:pt>
                <c:pt idx="2">
                  <c:v>PÁGINA WEB</c:v>
                </c:pt>
                <c:pt idx="3">
                  <c:v>BUZÓN</c:v>
                </c:pt>
                <c:pt idx="4">
                  <c:v>CHAT</c:v>
                </c:pt>
              </c:strCache>
            </c:strRef>
          </c:cat>
          <c:val>
            <c:numRef>
              <c:f>GRAFICOS!$G$30:$G$34</c:f>
              <c:numCache>
                <c:formatCode>General</c:formatCode>
                <c:ptCount val="5"/>
                <c:pt idx="0">
                  <c:v>70</c:v>
                </c:pt>
                <c:pt idx="1">
                  <c:v>50</c:v>
                </c:pt>
                <c:pt idx="2">
                  <c:v>2</c:v>
                </c:pt>
                <c:pt idx="3">
                  <c:v>0</c:v>
                </c:pt>
                <c:pt idx="4">
                  <c:v>0</c:v>
                </c:pt>
              </c:numCache>
            </c:numRef>
          </c:val>
          <c:extLst xmlns:c16r2="http://schemas.microsoft.com/office/drawing/2015/06/chart">
            <c:ext xmlns:c16="http://schemas.microsoft.com/office/drawing/2014/chart" uri="{C3380CC4-5D6E-409C-BE32-E72D297353CC}">
              <c16:uniqueId val="{0000000A-F1BA-40D8-8215-75ED1CD71C03}"/>
            </c:ext>
          </c:extLst>
        </c:ser>
        <c:dLbls>
          <c:dLblPos val="ctr"/>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chart" Target="../charts/chart1.xml"/><Relationship Id="rId7" Type="http://schemas.openxmlformats.org/officeDocument/2006/relationships/chart" Target="../charts/chart4.xml"/><Relationship Id="rId2" Type="http://schemas.openxmlformats.org/officeDocument/2006/relationships/image" Target="../media/image3.emf"/><Relationship Id="rId1" Type="http://schemas.openxmlformats.org/officeDocument/2006/relationships/image" Target="../media/image2.png"/><Relationship Id="rId6" Type="http://schemas.openxmlformats.org/officeDocument/2006/relationships/chart" Target="../charts/chart3.xml"/><Relationship Id="rId11" Type="http://schemas.openxmlformats.org/officeDocument/2006/relationships/chart" Target="../charts/chart6.xml"/><Relationship Id="rId5" Type="http://schemas.openxmlformats.org/officeDocument/2006/relationships/image" Target="../media/image4.emf"/><Relationship Id="rId10" Type="http://schemas.openxmlformats.org/officeDocument/2006/relationships/image" Target="../media/image6.emf"/><Relationship Id="rId4" Type="http://schemas.openxmlformats.org/officeDocument/2006/relationships/chart" Target="../charts/chart2.xml"/><Relationship Id="rId9"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204107</xdr:colOff>
      <xdr:row>98</xdr:row>
      <xdr:rowOff>179214</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4729732" cy="18848214"/>
        </a:xfrm>
        <a:prstGeom prst="rect">
          <a:avLst/>
        </a:prstGeom>
      </xdr:spPr>
    </xdr:pic>
    <xdr:clientData/>
  </xdr:twoCellAnchor>
  <xdr:oneCellAnchor>
    <xdr:from>
      <xdr:col>4</xdr:col>
      <xdr:colOff>385535</xdr:colOff>
      <xdr:row>41</xdr:row>
      <xdr:rowOff>158751</xdr:rowOff>
    </xdr:from>
    <xdr:ext cx="10137321" cy="3277564"/>
    <xdr:sp macro="" textlink="">
      <xdr:nvSpPr>
        <xdr:cNvPr id="3" name="CuadroTexto 2"/>
        <xdr:cNvSpPr txBox="1"/>
      </xdr:nvSpPr>
      <xdr:spPr>
        <a:xfrm>
          <a:off x="4547960" y="7969251"/>
          <a:ext cx="10137321" cy="3277564"/>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es-CO" sz="4000" b="1">
              <a:solidFill>
                <a:srgbClr val="0070C0"/>
              </a:solidFill>
              <a:latin typeface="Arial" panose="020B0604020202020204" pitchFamily="34" charset="0"/>
              <a:ea typeface="+mn-ea"/>
              <a:cs typeface="Arial" panose="020B0604020202020204" pitchFamily="34" charset="0"/>
            </a:rPr>
            <a:t>SEGUIMIENTO A PETICIONES,</a:t>
          </a:r>
          <a:r>
            <a:rPr lang="es-CO" sz="4000" b="1" baseline="0">
              <a:solidFill>
                <a:srgbClr val="0070C0"/>
              </a:solidFill>
              <a:latin typeface="Arial" panose="020B0604020202020204" pitchFamily="34" charset="0"/>
              <a:ea typeface="+mn-ea"/>
              <a:cs typeface="Arial" panose="020B0604020202020204" pitchFamily="34" charset="0"/>
            </a:rPr>
            <a:t> </a:t>
          </a:r>
          <a:r>
            <a:rPr lang="es-CO" sz="4000" b="1">
              <a:solidFill>
                <a:srgbClr val="0070C0"/>
              </a:solidFill>
              <a:latin typeface="Arial" panose="020B0604020202020204" pitchFamily="34" charset="0"/>
              <a:ea typeface="+mn-ea"/>
              <a:cs typeface="Arial" panose="020B0604020202020204" pitchFamily="34" charset="0"/>
            </a:rPr>
            <a:t>QUEJAS,</a:t>
          </a:r>
          <a:r>
            <a:rPr lang="es-CO" sz="4000" b="1" baseline="0">
              <a:solidFill>
                <a:srgbClr val="0070C0"/>
              </a:solidFill>
              <a:latin typeface="Arial" panose="020B0604020202020204" pitchFamily="34" charset="0"/>
              <a:ea typeface="+mn-ea"/>
              <a:cs typeface="Arial" panose="020B0604020202020204" pitchFamily="34" charset="0"/>
            </a:rPr>
            <a:t> </a:t>
          </a:r>
          <a:r>
            <a:rPr lang="es-CO" sz="4000" b="1">
              <a:solidFill>
                <a:srgbClr val="0070C0"/>
              </a:solidFill>
              <a:latin typeface="Arial" panose="020B0604020202020204" pitchFamily="34" charset="0"/>
              <a:ea typeface="+mn-ea"/>
              <a:cs typeface="Arial" panose="020B0604020202020204" pitchFamily="34" charset="0"/>
            </a:rPr>
            <a:t>RECLAMOS, SUGERENCIAS</a:t>
          </a:r>
          <a:r>
            <a:rPr lang="es-CO" sz="4000" b="1" baseline="0">
              <a:solidFill>
                <a:srgbClr val="0070C0"/>
              </a:solidFill>
              <a:latin typeface="Arial" panose="020B0604020202020204" pitchFamily="34" charset="0"/>
              <a:ea typeface="+mn-ea"/>
              <a:cs typeface="Arial" panose="020B0604020202020204" pitchFamily="34" charset="0"/>
            </a:rPr>
            <a:t> Y </a:t>
          </a:r>
          <a:r>
            <a:rPr lang="es-CO" sz="4000" b="1">
              <a:solidFill>
                <a:srgbClr val="0070C0"/>
              </a:solidFill>
              <a:latin typeface="Arial" panose="020B0604020202020204" pitchFamily="34" charset="0"/>
              <a:ea typeface="+mn-ea"/>
              <a:cs typeface="Arial" panose="020B0604020202020204" pitchFamily="34" charset="0"/>
            </a:rPr>
            <a:t>FELICITACIONES</a:t>
          </a:r>
        </a:p>
        <a:p>
          <a:pPr marL="0" indent="0" algn="ctr"/>
          <a:r>
            <a:rPr lang="es-CO" sz="4000" b="1">
              <a:solidFill>
                <a:srgbClr val="0070C0"/>
              </a:solidFill>
              <a:latin typeface="Arial" panose="020B0604020202020204" pitchFamily="34" charset="0"/>
              <a:ea typeface="+mn-ea"/>
              <a:cs typeface="Arial" panose="020B0604020202020204" pitchFamily="34" charset="0"/>
            </a:rPr>
            <a:t>PQRSF</a:t>
          </a:r>
        </a:p>
        <a:p>
          <a:pPr algn="ctr"/>
          <a:r>
            <a:rPr lang="es-CO" sz="2800" baseline="0">
              <a:solidFill>
                <a:srgbClr val="0070C0"/>
              </a:solidFill>
              <a:latin typeface="Arial" panose="020B0604020202020204" pitchFamily="34" charset="0"/>
              <a:cs typeface="Arial" panose="020B0604020202020204" pitchFamily="34" charset="0"/>
            </a:rPr>
            <a:t>PERÍODO ENERO A JUNIO</a:t>
          </a:r>
        </a:p>
        <a:p>
          <a:pPr algn="ctr"/>
          <a:r>
            <a:rPr lang="es-CO" sz="2800" baseline="0">
              <a:solidFill>
                <a:srgbClr val="0070C0"/>
              </a:solidFill>
              <a:latin typeface="Arial" panose="020B0604020202020204" pitchFamily="34" charset="0"/>
              <a:cs typeface="Arial" panose="020B0604020202020204" pitchFamily="34" charset="0"/>
            </a:rPr>
            <a:t>VIGENCIA 2017</a:t>
          </a:r>
          <a:endParaRPr lang="es-CO" sz="2800">
            <a:solidFill>
              <a:srgbClr val="0070C0"/>
            </a:solidFill>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114300</xdr:colOff>
      <xdr:row>1</xdr:row>
      <xdr:rowOff>95250</xdr:rowOff>
    </xdr:from>
    <xdr:to>
      <xdr:col>12</xdr:col>
      <xdr:colOff>208593</xdr:colOff>
      <xdr:row>10</xdr:row>
      <xdr:rowOff>67072</xdr:rowOff>
    </xdr:to>
    <xdr:grpSp>
      <xdr:nvGrpSpPr>
        <xdr:cNvPr id="2" name="Grupo 1"/>
        <xdr:cNvGrpSpPr/>
      </xdr:nvGrpSpPr>
      <xdr:grpSpPr>
        <a:xfrm>
          <a:off x="8816340" y="278130"/>
          <a:ext cx="2471733" cy="1815862"/>
          <a:chOff x="-94941" y="-9525"/>
          <a:chExt cx="2380666" cy="1285875"/>
        </a:xfrm>
      </xdr:grpSpPr>
      <xdr:sp macro="" textlink="">
        <xdr:nvSpPr>
          <xdr:cNvPr id="3" name="Cuadro de texto 4"/>
          <xdr:cNvSpPr txBox="1"/>
        </xdr:nvSpPr>
        <xdr:spPr>
          <a:xfrm>
            <a:off x="318952" y="-9525"/>
            <a:ext cx="1966773" cy="128587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Bef>
                <a:spcPts val="1200"/>
              </a:spcBef>
              <a:spcAft>
                <a:spcPts val="0"/>
              </a:spcAft>
              <a:tabLst>
                <a:tab pos="2806065" algn="ctr"/>
                <a:tab pos="5612130" algn="r"/>
              </a:tabLst>
            </a:pPr>
            <a:r>
              <a:rPr lang="es-CO" sz="2000">
                <a:effectLst/>
                <a:latin typeface="Palatino Linotype" panose="02040502050505030304" pitchFamily="18" charset="0"/>
                <a:ea typeface="Calibri" panose="020F0502020204030204" pitchFamily="34" charset="0"/>
                <a:cs typeface="Times New Roman" panose="02020603050405020304" pitchFamily="18" charset="0"/>
              </a:rPr>
              <a:t>UNIPAZ</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ctr">
              <a:spcAft>
                <a:spcPts val="0"/>
              </a:spcAft>
              <a:tabLst>
                <a:tab pos="2806065" algn="ctr"/>
                <a:tab pos="5612130" algn="r"/>
              </a:tabLst>
            </a:pPr>
            <a:r>
              <a:rPr lang="es-CO" sz="800">
                <a:effectLst/>
                <a:latin typeface="Palatino Linotype" panose="02040502050505030304" pitchFamily="18" charset="0"/>
                <a:ea typeface="Calibri" panose="020F0502020204030204" pitchFamily="34" charset="0"/>
                <a:cs typeface="Times New Roman" panose="02020603050405020304" pitchFamily="18" charset="0"/>
              </a:rPr>
              <a:t>Decreto Ordenanzal 0331 de 1987</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es-CO" sz="800">
                <a:effectLst/>
                <a:latin typeface="Palatino Linotype" panose="02040502050505030304" pitchFamily="18" charset="0"/>
                <a:ea typeface="Calibri" panose="020F0502020204030204" pitchFamily="34" charset="0"/>
                <a:cs typeface="Times New Roman" panose="02020603050405020304" pitchFamily="18" charset="0"/>
              </a:rPr>
              <a:t>Gobernación de Santander</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es-CO" sz="800">
                <a:effectLst/>
                <a:latin typeface="Palatino Linotype" panose="02040502050505030304" pitchFamily="18" charset="0"/>
                <a:ea typeface="Calibri" panose="020F0502020204030204" pitchFamily="34" charset="0"/>
                <a:cs typeface="Arial" panose="020B0604020202020204" pitchFamily="34" charset="0"/>
              </a:rPr>
              <a:t>Vigilada Mineducación</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es-CO" sz="800">
                <a:effectLst/>
                <a:latin typeface="Palatino Linotype" panose="02040502050505030304" pitchFamily="18" charset="0"/>
                <a:ea typeface="Calibri" panose="020F0502020204030204" pitchFamily="34" charset="0"/>
                <a:cs typeface="Times New Roman" panose="02020603050405020304" pitchFamily="18" charset="0"/>
              </a:rPr>
              <a:t>NIT 800.024.581-3</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es-CO" sz="800">
                <a:effectLst/>
                <a:latin typeface="Palatino Linotype" panose="02040502050505030304" pitchFamily="18" charset="0"/>
                <a:ea typeface="Calibri" panose="020F0502020204030204" pitchFamily="34" charset="0"/>
                <a:cs typeface="Times New Roman" panose="02020603050405020304" pitchFamily="18" charset="0"/>
              </a:rPr>
              <a:t> </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p>
        </xdr:txBody>
      </xdr:sp>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8998090">
            <a:off x="-94941" y="102804"/>
            <a:ext cx="441337" cy="371690"/>
          </a:xfrm>
          <a:prstGeom prst="rect">
            <a:avLst/>
          </a:prstGeom>
          <a:noFill/>
          <a:ln>
            <a:noFill/>
          </a:ln>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506015</xdr:colOff>
      <xdr:row>0</xdr:row>
      <xdr:rowOff>79374</xdr:rowOff>
    </xdr:from>
    <xdr:to>
      <xdr:col>11</xdr:col>
      <xdr:colOff>791125</xdr:colOff>
      <xdr:row>5</xdr:row>
      <xdr:rowOff>952</xdr:rowOff>
    </xdr:to>
    <xdr:grpSp>
      <xdr:nvGrpSpPr>
        <xdr:cNvPr id="5" name="Grupo 4"/>
        <xdr:cNvGrpSpPr/>
      </xdr:nvGrpSpPr>
      <xdr:grpSpPr>
        <a:xfrm>
          <a:off x="22320480" y="79374"/>
          <a:ext cx="2650854" cy="1835438"/>
          <a:chOff x="9849" y="-9525"/>
          <a:chExt cx="2275876" cy="1285875"/>
        </a:xfrm>
      </xdr:grpSpPr>
      <xdr:sp macro="" textlink="">
        <xdr:nvSpPr>
          <xdr:cNvPr id="6" name="Cuadro de texto 4"/>
          <xdr:cNvSpPr txBox="1"/>
        </xdr:nvSpPr>
        <xdr:spPr>
          <a:xfrm>
            <a:off x="318952" y="-9525"/>
            <a:ext cx="1966773" cy="128587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Bef>
                <a:spcPts val="1200"/>
              </a:spcBef>
              <a:spcAft>
                <a:spcPts val="0"/>
              </a:spcAft>
              <a:tabLst>
                <a:tab pos="2806065" algn="ctr"/>
                <a:tab pos="5612130" algn="r"/>
              </a:tabLst>
            </a:pPr>
            <a:r>
              <a:rPr lang="es-CO" sz="2000">
                <a:effectLst/>
                <a:latin typeface="Palatino Linotype" panose="02040502050505030304" pitchFamily="18" charset="0"/>
                <a:ea typeface="Calibri" panose="020F0502020204030204" pitchFamily="34" charset="0"/>
                <a:cs typeface="Times New Roman" panose="02020603050405020304" pitchFamily="18" charset="0"/>
              </a:rPr>
              <a:t>UNIPAZ</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ctr">
              <a:spcAft>
                <a:spcPts val="0"/>
              </a:spcAft>
              <a:tabLst>
                <a:tab pos="2806065" algn="ctr"/>
                <a:tab pos="5612130" algn="r"/>
              </a:tabLst>
            </a:pPr>
            <a:r>
              <a:rPr lang="es-CO" sz="800">
                <a:effectLst/>
                <a:latin typeface="Palatino Linotype" panose="02040502050505030304" pitchFamily="18" charset="0"/>
                <a:ea typeface="Calibri" panose="020F0502020204030204" pitchFamily="34" charset="0"/>
                <a:cs typeface="Times New Roman" panose="02020603050405020304" pitchFamily="18" charset="0"/>
              </a:rPr>
              <a:t>Decreto Ordenanzal 0331 de 1987</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es-CO" sz="800">
                <a:effectLst/>
                <a:latin typeface="Palatino Linotype" panose="02040502050505030304" pitchFamily="18" charset="0"/>
                <a:ea typeface="Calibri" panose="020F0502020204030204" pitchFamily="34" charset="0"/>
                <a:cs typeface="Times New Roman" panose="02020603050405020304" pitchFamily="18" charset="0"/>
              </a:rPr>
              <a:t>Gobernación de Santander</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es-CO" sz="800">
                <a:effectLst/>
                <a:latin typeface="Palatino Linotype" panose="02040502050505030304" pitchFamily="18" charset="0"/>
                <a:ea typeface="Calibri" panose="020F0502020204030204" pitchFamily="34" charset="0"/>
                <a:cs typeface="Arial" panose="020B0604020202020204" pitchFamily="34" charset="0"/>
              </a:rPr>
              <a:t>Vigilada Mineducación</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es-CO" sz="800">
                <a:effectLst/>
                <a:latin typeface="Palatino Linotype" panose="02040502050505030304" pitchFamily="18" charset="0"/>
                <a:ea typeface="Calibri" panose="020F0502020204030204" pitchFamily="34" charset="0"/>
                <a:cs typeface="Times New Roman" panose="02020603050405020304" pitchFamily="18" charset="0"/>
              </a:rPr>
              <a:t>NIT 800.024.581-3</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es-CO" sz="800">
                <a:effectLst/>
                <a:latin typeface="Palatino Linotype" panose="02040502050505030304" pitchFamily="18" charset="0"/>
                <a:ea typeface="Calibri" panose="020F0502020204030204" pitchFamily="34" charset="0"/>
                <a:cs typeface="Times New Roman" panose="02020603050405020304" pitchFamily="18" charset="0"/>
              </a:rPr>
              <a:t> </a:t>
            </a:r>
            <a:endParaRPr lang="es-CO"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800"/>
              </a:spcAft>
            </a:pPr>
            <a:r>
              <a:rPr lang="es-CO" sz="1100">
                <a:effectLst/>
                <a:latin typeface="Calibri" panose="020F0502020204030204" pitchFamily="34" charset="0"/>
                <a:ea typeface="Calibri" panose="020F0502020204030204" pitchFamily="34" charset="0"/>
                <a:cs typeface="Times New Roman" panose="02020603050405020304" pitchFamily="18" charset="0"/>
              </a:rPr>
              <a:t> </a:t>
            </a:r>
          </a:p>
        </xdr:txBody>
      </xdr:sp>
      <xdr:pic>
        <xdr:nvPicPr>
          <xdr:cNvPr id="7"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8998090">
            <a:off x="9849" y="89752"/>
            <a:ext cx="441337" cy="371690"/>
          </a:xfrm>
          <a:prstGeom prst="rect">
            <a:avLst/>
          </a:prstGeom>
          <a:noFill/>
          <a:ln>
            <a:noFill/>
          </a:ln>
          <a:extLst/>
        </xdr:spPr>
      </xdr:pic>
    </xdr:grpSp>
    <xdr:clientData/>
  </xdr:twoCellAnchor>
  <mc:AlternateContent xmlns:mc="http://schemas.openxmlformats.org/markup-compatibility/2006">
    <mc:Choice xmlns:a14="http://schemas.microsoft.com/office/drawing/2010/main" Requires="a14">
      <xdr:twoCellAnchor editAs="oneCell">
        <xdr:from>
          <xdr:col>1</xdr:col>
          <xdr:colOff>68035</xdr:colOff>
          <xdr:row>6</xdr:row>
          <xdr:rowOff>330459</xdr:rowOff>
        </xdr:from>
        <xdr:to>
          <xdr:col>1</xdr:col>
          <xdr:colOff>6390373</xdr:colOff>
          <xdr:row>6</xdr:row>
          <xdr:rowOff>1638883</xdr:rowOff>
        </xdr:to>
        <xdr:pic>
          <xdr:nvPicPr>
            <xdr:cNvPr id="16" name="Imagen 15"/>
            <xdr:cNvPicPr>
              <a:picLocks noChangeAspect="1" noChangeArrowheads="1"/>
              <a:extLst>
                <a:ext uri="{84589F7E-364E-4C9E-8A38-B11213B215E9}">
                  <a14:cameraTool cellRange="GRAFICOS!$B$3:$G$10" spid="_x0000_s3310"/>
                </a:ext>
              </a:extLst>
            </xdr:cNvPicPr>
          </xdr:nvPicPr>
          <xdr:blipFill>
            <a:blip xmlns:r="http://schemas.openxmlformats.org/officeDocument/2006/relationships" r:embed="rId2"/>
            <a:srcRect/>
            <a:stretch>
              <a:fillRect/>
            </a:stretch>
          </xdr:blipFill>
          <xdr:spPr bwMode="auto">
            <a:xfrm>
              <a:off x="1730050" y="2692270"/>
              <a:ext cx="6322338" cy="130842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xdr:col>
      <xdr:colOff>204107</xdr:colOff>
      <xdr:row>6</xdr:row>
      <xdr:rowOff>388776</xdr:rowOff>
    </xdr:from>
    <xdr:to>
      <xdr:col>2</xdr:col>
      <xdr:colOff>5364150</xdr:colOff>
      <xdr:row>6</xdr:row>
      <xdr:rowOff>3131976</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1234363</xdr:colOff>
      <xdr:row>6</xdr:row>
      <xdr:rowOff>1749489</xdr:rowOff>
    </xdr:from>
    <xdr:to>
      <xdr:col>1</xdr:col>
      <xdr:colOff>5527027</xdr:colOff>
      <xdr:row>6</xdr:row>
      <xdr:rowOff>4062704</xdr:rowOff>
    </xdr:to>
    <xdr:graphicFrame macro="">
      <xdr:nvGraphicFramePr>
        <xdr:cNvPr id="20" name="Gráfico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38877</xdr:colOff>
          <xdr:row>7</xdr:row>
          <xdr:rowOff>369337</xdr:rowOff>
        </xdr:from>
        <xdr:to>
          <xdr:col>1</xdr:col>
          <xdr:colOff>6453673</xdr:colOff>
          <xdr:row>7</xdr:row>
          <xdr:rowOff>1531933</xdr:rowOff>
        </xdr:to>
        <xdr:pic>
          <xdr:nvPicPr>
            <xdr:cNvPr id="24" name="Imagen 23"/>
            <xdr:cNvPicPr>
              <a:picLocks noChangeAspect="1" noChangeArrowheads="1"/>
              <a:extLst>
                <a:ext uri="{84589F7E-364E-4C9E-8A38-B11213B215E9}">
                  <a14:cameraTool cellRange="GRAFICOS!$B$29:$G$35" spid="_x0000_s3311"/>
                </a:ext>
              </a:extLst>
            </xdr:cNvPicPr>
          </xdr:nvPicPr>
          <xdr:blipFill>
            <a:blip xmlns:r="http://schemas.openxmlformats.org/officeDocument/2006/relationships" r:embed="rId5"/>
            <a:srcRect/>
            <a:stretch>
              <a:fillRect/>
            </a:stretch>
          </xdr:blipFill>
          <xdr:spPr bwMode="auto">
            <a:xfrm>
              <a:off x="1700892" y="6910485"/>
              <a:ext cx="6414796" cy="116259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xdr:col>
      <xdr:colOff>116632</xdr:colOff>
      <xdr:row>7</xdr:row>
      <xdr:rowOff>592882</xdr:rowOff>
    </xdr:from>
    <xdr:to>
      <xdr:col>2</xdr:col>
      <xdr:colOff>5530332</xdr:colOff>
      <xdr:row>7</xdr:row>
      <xdr:rowOff>3081046</xdr:rowOff>
    </xdr:to>
    <xdr:graphicFrame macro="">
      <xdr:nvGraphicFramePr>
        <xdr:cNvPr id="28" name="Gráfico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1137169</xdr:colOff>
      <xdr:row>7</xdr:row>
      <xdr:rowOff>1671734</xdr:rowOff>
    </xdr:from>
    <xdr:to>
      <xdr:col>1</xdr:col>
      <xdr:colOff>5277629</xdr:colOff>
      <xdr:row>7</xdr:row>
      <xdr:rowOff>4043680</xdr:rowOff>
    </xdr:to>
    <xdr:graphicFrame macro="">
      <xdr:nvGraphicFramePr>
        <xdr:cNvPr id="29" name="Gráfico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48597</xdr:colOff>
          <xdr:row>8</xdr:row>
          <xdr:rowOff>272144</xdr:rowOff>
        </xdr:from>
        <xdr:to>
          <xdr:col>1</xdr:col>
          <xdr:colOff>6304789</xdr:colOff>
          <xdr:row>8</xdr:row>
          <xdr:rowOff>923342</xdr:rowOff>
        </xdr:to>
        <xdr:pic>
          <xdr:nvPicPr>
            <xdr:cNvPr id="30" name="Imagen 29"/>
            <xdr:cNvPicPr>
              <a:picLocks noChangeAspect="1" noChangeArrowheads="1"/>
              <a:extLst>
                <a:ext uri="{84589F7E-364E-4C9E-8A38-B11213B215E9}">
                  <a14:cameraTool cellRange="GRAFICOS!$B$55:$G$58" spid="_x0000_s3312"/>
                </a:ext>
              </a:extLst>
            </xdr:cNvPicPr>
          </xdr:nvPicPr>
          <xdr:blipFill>
            <a:blip xmlns:r="http://schemas.openxmlformats.org/officeDocument/2006/relationships" r:embed="rId8"/>
            <a:srcRect/>
            <a:stretch>
              <a:fillRect/>
            </a:stretch>
          </xdr:blipFill>
          <xdr:spPr bwMode="auto">
            <a:xfrm>
              <a:off x="1710612" y="11002348"/>
              <a:ext cx="6256192" cy="65119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xdr:col>
      <xdr:colOff>0</xdr:colOff>
      <xdr:row>8</xdr:row>
      <xdr:rowOff>0</xdr:rowOff>
    </xdr:from>
    <xdr:to>
      <xdr:col>2</xdr:col>
      <xdr:colOff>5153025</xdr:colOff>
      <xdr:row>8</xdr:row>
      <xdr:rowOff>2745706</xdr:rowOff>
    </xdr:to>
    <xdr:graphicFrame macro="">
      <xdr:nvGraphicFramePr>
        <xdr:cNvPr id="32" name="Gráfico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38878</xdr:colOff>
          <xdr:row>9</xdr:row>
          <xdr:rowOff>466530</xdr:rowOff>
        </xdr:from>
        <xdr:to>
          <xdr:col>1</xdr:col>
          <xdr:colOff>6414797</xdr:colOff>
          <xdr:row>9</xdr:row>
          <xdr:rowOff>3839486</xdr:rowOff>
        </xdr:to>
        <xdr:pic>
          <xdr:nvPicPr>
            <xdr:cNvPr id="35" name="Imagen 34"/>
            <xdr:cNvPicPr>
              <a:picLocks noChangeAspect="1" noChangeArrowheads="1"/>
              <a:extLst>
                <a:ext uri="{84589F7E-364E-4C9E-8A38-B11213B215E9}">
                  <a14:cameraTool cellRange="GRAFICOS!$B$69:$G$84" spid="_x0000_s3313"/>
                </a:ext>
              </a:extLst>
            </xdr:cNvPicPr>
          </xdr:nvPicPr>
          <xdr:blipFill>
            <a:blip xmlns:r="http://schemas.openxmlformats.org/officeDocument/2006/relationships" r:embed="rId10"/>
            <a:srcRect/>
            <a:stretch>
              <a:fillRect/>
            </a:stretch>
          </xdr:blipFill>
          <xdr:spPr bwMode="auto">
            <a:xfrm>
              <a:off x="1700893" y="13995918"/>
              <a:ext cx="6375919" cy="337295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xdr:col>
      <xdr:colOff>116631</xdr:colOff>
      <xdr:row>9</xdr:row>
      <xdr:rowOff>204106</xdr:rowOff>
    </xdr:from>
    <xdr:to>
      <xdr:col>2</xdr:col>
      <xdr:colOff>5374820</xdr:colOff>
      <xdr:row>9</xdr:row>
      <xdr:rowOff>4888852</xdr:rowOff>
    </xdr:to>
    <xdr:graphicFrame macro="">
      <xdr:nvGraphicFramePr>
        <xdr:cNvPr id="36" name="Gráfico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485774</xdr:colOff>
      <xdr:row>0</xdr:row>
      <xdr:rowOff>138112</xdr:rowOff>
    </xdr:from>
    <xdr:to>
      <xdr:col>16</xdr:col>
      <xdr:colOff>76199</xdr:colOff>
      <xdr:row>15</xdr:row>
      <xdr:rowOff>171450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504825</xdr:colOff>
      <xdr:row>11</xdr:row>
      <xdr:rowOff>71437</xdr:rowOff>
    </xdr:from>
    <xdr:to>
      <xdr:col>7</xdr:col>
      <xdr:colOff>0</xdr:colOff>
      <xdr:row>25</xdr:row>
      <xdr:rowOff>147637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251460</xdr:colOff>
      <xdr:row>36</xdr:row>
      <xdr:rowOff>38100</xdr:rowOff>
    </xdr:from>
    <xdr:to>
      <xdr:col>6</xdr:col>
      <xdr:colOff>60960</xdr:colOff>
      <xdr:row>51</xdr:row>
      <xdr:rowOff>41910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428625</xdr:colOff>
      <xdr:row>50</xdr:row>
      <xdr:rowOff>90487</xdr:rowOff>
    </xdr:from>
    <xdr:to>
      <xdr:col>15</xdr:col>
      <xdr:colOff>247650</xdr:colOff>
      <xdr:row>64</xdr:row>
      <xdr:rowOff>119062</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390524</xdr:colOff>
      <xdr:row>26</xdr:row>
      <xdr:rowOff>176212</xdr:rowOff>
    </xdr:from>
    <xdr:to>
      <xdr:col>16</xdr:col>
      <xdr:colOff>38099</xdr:colOff>
      <xdr:row>41</xdr:row>
      <xdr:rowOff>38100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370975</xdr:colOff>
      <xdr:row>66</xdr:row>
      <xdr:rowOff>160421</xdr:rowOff>
    </xdr:from>
    <xdr:to>
      <xdr:col>17</xdr:col>
      <xdr:colOff>40107</xdr:colOff>
      <xdr:row>86</xdr:row>
      <xdr:rowOff>180473</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1:B41"/>
  <sheetViews>
    <sheetView showGridLines="0" topLeftCell="A55" zoomScale="42" zoomScaleNormal="42" workbookViewId="0">
      <selection activeCell="Y72" sqref="Y72"/>
    </sheetView>
  </sheetViews>
  <sheetFormatPr baseColWidth="10" defaultRowHeight="14.4" x14ac:dyDescent="0.3"/>
  <cols>
    <col min="2" max="2" width="21.109375" customWidth="1"/>
    <col min="3" max="3" width="15.44140625" customWidth="1"/>
    <col min="4" max="4" width="14.44140625" customWidth="1"/>
    <col min="5" max="5" width="14.5546875" customWidth="1"/>
    <col min="6" max="6" width="15.109375" customWidth="1"/>
  </cols>
  <sheetData>
    <row r="41" spans="1:2" x14ac:dyDescent="0.3">
      <c r="A41" s="26"/>
      <c r="B41" s="26"/>
    </row>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60"/>
  <sheetViews>
    <sheetView showGridLines="0" topLeftCell="A23" workbookViewId="0">
      <selection activeCell="B15" sqref="B15:L15"/>
    </sheetView>
  </sheetViews>
  <sheetFormatPr baseColWidth="10" defaultRowHeight="14.4" x14ac:dyDescent="0.3"/>
  <cols>
    <col min="2" max="2" width="21.109375" customWidth="1"/>
    <col min="3" max="3" width="15.44140625" customWidth="1"/>
    <col min="4" max="4" width="14.44140625" customWidth="1"/>
    <col min="5" max="5" width="14.5546875" customWidth="1"/>
    <col min="6" max="6" width="15.109375" customWidth="1"/>
  </cols>
  <sheetData>
    <row r="4" spans="1:12" ht="15" thickBot="1" x14ac:dyDescent="0.35">
      <c r="A4" s="26"/>
      <c r="B4" s="26"/>
    </row>
    <row r="5" spans="1:12" ht="23.25" customHeight="1" thickBot="1" x14ac:dyDescent="0.5">
      <c r="A5" s="26"/>
      <c r="B5" s="29"/>
      <c r="C5" s="42" t="s">
        <v>64</v>
      </c>
      <c r="D5" s="43"/>
      <c r="E5" s="43"/>
      <c r="F5" s="43"/>
      <c r="G5" s="43"/>
      <c r="H5" s="43"/>
      <c r="I5" s="44"/>
      <c r="J5" s="29"/>
      <c r="K5" s="29"/>
      <c r="L5" s="29"/>
    </row>
    <row r="6" spans="1:12" ht="23.25" customHeight="1" x14ac:dyDescent="0.45">
      <c r="A6" s="26"/>
      <c r="B6" s="29"/>
      <c r="C6" s="30"/>
      <c r="D6" s="30"/>
      <c r="E6" s="30"/>
      <c r="F6" s="30"/>
      <c r="G6" s="30"/>
      <c r="H6" s="30"/>
      <c r="I6" s="30"/>
      <c r="J6" s="29"/>
      <c r="K6" s="29"/>
      <c r="L6" s="29"/>
    </row>
    <row r="7" spans="1:12" ht="23.25" customHeight="1" x14ac:dyDescent="0.45">
      <c r="A7" s="26"/>
      <c r="B7" s="29"/>
      <c r="C7" s="30"/>
      <c r="D7" s="30"/>
      <c r="E7" s="30"/>
      <c r="F7" s="30"/>
      <c r="G7" s="30"/>
      <c r="H7" s="30"/>
      <c r="I7" s="30"/>
      <c r="J7" s="29"/>
      <c r="K7" s="29"/>
      <c r="L7" s="29"/>
    </row>
    <row r="9" spans="1:12" ht="18.600000000000001" x14ac:dyDescent="0.45">
      <c r="B9" s="45" t="s">
        <v>41</v>
      </c>
      <c r="C9" s="46"/>
      <c r="D9" s="46"/>
      <c r="E9" s="46"/>
      <c r="F9" s="46"/>
      <c r="G9" s="46"/>
      <c r="H9" s="46"/>
      <c r="I9" s="46"/>
      <c r="J9" s="46"/>
      <c r="K9" s="46"/>
      <c r="L9" s="47"/>
    </row>
    <row r="10" spans="1:12" ht="18.75" hidden="1" customHeight="1" x14ac:dyDescent="0.3">
      <c r="B10" s="48" t="s">
        <v>63</v>
      </c>
      <c r="C10" s="49"/>
      <c r="D10" s="49"/>
      <c r="E10" s="49"/>
      <c r="F10" s="49"/>
      <c r="G10" s="49"/>
      <c r="H10" s="49"/>
      <c r="I10" s="49"/>
      <c r="J10" s="49"/>
      <c r="K10" s="49"/>
      <c r="L10" s="50"/>
    </row>
    <row r="11" spans="1:12" ht="21.75" customHeight="1" x14ac:dyDescent="0.3">
      <c r="B11" s="51"/>
      <c r="C11" s="49"/>
      <c r="D11" s="49"/>
      <c r="E11" s="49"/>
      <c r="F11" s="49"/>
      <c r="G11" s="49"/>
      <c r="H11" s="49"/>
      <c r="I11" s="49"/>
      <c r="J11" s="49"/>
      <c r="K11" s="49"/>
      <c r="L11" s="50"/>
    </row>
    <row r="12" spans="1:12" ht="209.25" customHeight="1" x14ac:dyDescent="0.3">
      <c r="B12" s="52"/>
      <c r="C12" s="53"/>
      <c r="D12" s="53"/>
      <c r="E12" s="53"/>
      <c r="F12" s="53"/>
      <c r="G12" s="53"/>
      <c r="H12" s="53"/>
      <c r="I12" s="53"/>
      <c r="J12" s="53"/>
      <c r="K12" s="53"/>
      <c r="L12" s="54"/>
    </row>
    <row r="13" spans="1:12" ht="24" customHeight="1" x14ac:dyDescent="0.45">
      <c r="B13" s="31"/>
      <c r="C13" s="32"/>
      <c r="D13" s="32"/>
      <c r="E13" s="32"/>
      <c r="F13" s="32"/>
      <c r="G13" s="32"/>
      <c r="H13" s="32"/>
      <c r="I13" s="32"/>
      <c r="J13" s="32"/>
      <c r="K13" s="32"/>
      <c r="L13" s="33"/>
    </row>
    <row r="14" spans="1:12" ht="29.25" customHeight="1" x14ac:dyDescent="0.45">
      <c r="B14" s="39" t="s">
        <v>42</v>
      </c>
      <c r="C14" s="40"/>
      <c r="D14" s="40"/>
      <c r="E14" s="40"/>
      <c r="F14" s="40"/>
      <c r="G14" s="40"/>
      <c r="H14" s="40"/>
      <c r="I14" s="40"/>
      <c r="J14" s="40"/>
      <c r="K14" s="40"/>
      <c r="L14" s="41"/>
    </row>
    <row r="15" spans="1:12" ht="79.5" customHeight="1" x14ac:dyDescent="0.3">
      <c r="B15" s="55" t="s">
        <v>43</v>
      </c>
      <c r="C15" s="56"/>
      <c r="D15" s="56"/>
      <c r="E15" s="56"/>
      <c r="F15" s="56"/>
      <c r="G15" s="56"/>
      <c r="H15" s="56"/>
      <c r="I15" s="56"/>
      <c r="J15" s="56"/>
      <c r="K15" s="56"/>
      <c r="L15" s="57"/>
    </row>
    <row r="16" spans="1:12" ht="22.5" customHeight="1" x14ac:dyDescent="0.45">
      <c r="B16" s="31"/>
      <c r="C16" s="32"/>
      <c r="D16" s="32"/>
      <c r="E16" s="32"/>
      <c r="F16" s="32"/>
      <c r="G16" s="32"/>
      <c r="H16" s="32"/>
      <c r="I16" s="32"/>
      <c r="J16" s="32"/>
      <c r="K16" s="32"/>
      <c r="L16" s="33"/>
    </row>
    <row r="17" spans="1:12" ht="18.600000000000001" x14ac:dyDescent="0.45">
      <c r="B17" s="39" t="s">
        <v>44</v>
      </c>
      <c r="C17" s="40"/>
      <c r="D17" s="40"/>
      <c r="E17" s="40"/>
      <c r="F17" s="40"/>
      <c r="G17" s="40"/>
      <c r="H17" s="40"/>
      <c r="I17" s="40"/>
      <c r="J17" s="40"/>
      <c r="K17" s="40"/>
      <c r="L17" s="41"/>
    </row>
    <row r="18" spans="1:12" ht="69.75" customHeight="1" x14ac:dyDescent="0.3">
      <c r="B18" s="55" t="s">
        <v>49</v>
      </c>
      <c r="C18" s="56"/>
      <c r="D18" s="56"/>
      <c r="E18" s="56"/>
      <c r="F18" s="56"/>
      <c r="G18" s="56"/>
      <c r="H18" s="56"/>
      <c r="I18" s="56"/>
      <c r="J18" s="56"/>
      <c r="K18" s="56"/>
      <c r="L18" s="57"/>
    </row>
    <row r="19" spans="1:12" ht="19.5" customHeight="1" x14ac:dyDescent="0.45">
      <c r="B19" s="31"/>
      <c r="C19" s="32"/>
      <c r="D19" s="32"/>
      <c r="E19" s="32"/>
      <c r="F19" s="32"/>
      <c r="G19" s="32"/>
      <c r="H19" s="32"/>
      <c r="I19" s="32"/>
      <c r="J19" s="32"/>
      <c r="K19" s="32"/>
      <c r="L19" s="33"/>
    </row>
    <row r="20" spans="1:12" ht="18.600000000000001" x14ac:dyDescent="0.45">
      <c r="B20" s="39" t="s">
        <v>45</v>
      </c>
      <c r="C20" s="40"/>
      <c r="D20" s="40"/>
      <c r="E20" s="40"/>
      <c r="F20" s="40"/>
      <c r="G20" s="40"/>
      <c r="H20" s="40"/>
      <c r="I20" s="40"/>
      <c r="J20" s="40"/>
      <c r="K20" s="40"/>
      <c r="L20" s="41"/>
    </row>
    <row r="21" spans="1:12" ht="252.75" customHeight="1" x14ac:dyDescent="0.3">
      <c r="A21" s="34"/>
      <c r="B21" s="60" t="s">
        <v>50</v>
      </c>
      <c r="C21" s="61"/>
      <c r="D21" s="61"/>
      <c r="E21" s="61"/>
      <c r="F21" s="61"/>
      <c r="G21" s="61"/>
      <c r="H21" s="61"/>
      <c r="I21" s="61"/>
      <c r="J21" s="61"/>
      <c r="K21" s="61"/>
      <c r="L21" s="62"/>
    </row>
    <row r="22" spans="1:12" ht="198" customHeight="1" x14ac:dyDescent="0.3">
      <c r="A22" s="34"/>
      <c r="B22" s="55"/>
      <c r="C22" s="56"/>
      <c r="D22" s="56"/>
      <c r="E22" s="56"/>
      <c r="F22" s="56"/>
      <c r="G22" s="56"/>
      <c r="H22" s="56"/>
      <c r="I22" s="56"/>
      <c r="J22" s="56"/>
      <c r="K22" s="56"/>
      <c r="L22" s="57"/>
    </row>
    <row r="23" spans="1:12" ht="25.5" customHeight="1" x14ac:dyDescent="0.3">
      <c r="A23" s="34"/>
      <c r="B23" s="45" t="s">
        <v>46</v>
      </c>
      <c r="C23" s="46"/>
      <c r="D23" s="46"/>
      <c r="E23" s="46"/>
      <c r="F23" s="46"/>
      <c r="G23" s="46"/>
      <c r="H23" s="46"/>
      <c r="I23" s="46"/>
      <c r="J23" s="46"/>
      <c r="K23" s="46"/>
      <c r="L23" s="47"/>
    </row>
    <row r="24" spans="1:12" ht="15" customHeight="1" x14ac:dyDescent="0.3">
      <c r="B24" s="63"/>
      <c r="C24" s="64"/>
      <c r="D24" s="64"/>
      <c r="E24" s="64"/>
      <c r="F24" s="64"/>
      <c r="G24" s="64"/>
      <c r="H24" s="64"/>
      <c r="I24" s="64"/>
      <c r="J24" s="64"/>
      <c r="K24" s="64"/>
      <c r="L24" s="65"/>
    </row>
    <row r="25" spans="1:12" ht="172.5" customHeight="1" x14ac:dyDescent="0.3">
      <c r="B25" s="66" t="s">
        <v>52</v>
      </c>
      <c r="C25" s="67"/>
      <c r="D25" s="67"/>
      <c r="E25" s="67"/>
      <c r="F25" s="67"/>
      <c r="G25" s="67"/>
      <c r="H25" s="67"/>
      <c r="I25" s="67"/>
      <c r="J25" s="67"/>
      <c r="K25" s="67"/>
      <c r="L25" s="68"/>
    </row>
    <row r="60" spans="2:12" ht="45" customHeight="1" x14ac:dyDescent="0.3">
      <c r="B60" s="58"/>
      <c r="C60" s="59"/>
      <c r="D60" s="59"/>
      <c r="E60" s="59"/>
      <c r="F60" s="59"/>
      <c r="G60" s="59"/>
      <c r="H60" s="59"/>
      <c r="I60" s="59"/>
      <c r="J60" s="59"/>
      <c r="K60" s="59"/>
      <c r="L60" s="59"/>
    </row>
  </sheetData>
  <mergeCells count="12">
    <mergeCell ref="B18:L18"/>
    <mergeCell ref="B20:L20"/>
    <mergeCell ref="B60:L60"/>
    <mergeCell ref="B21:L22"/>
    <mergeCell ref="B23:L24"/>
    <mergeCell ref="B25:L25"/>
    <mergeCell ref="B17:L17"/>
    <mergeCell ref="C5:I5"/>
    <mergeCell ref="B9:L9"/>
    <mergeCell ref="B10:L12"/>
    <mergeCell ref="B14:L14"/>
    <mergeCell ref="B15:L15"/>
  </mergeCells>
  <pageMargins left="0.70866141732283472" right="0.70866141732283472" top="0.74803149606299213" bottom="0.74803149606299213" header="0.31496062992125984" footer="0.31496062992125984"/>
  <pageSetup scale="8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
  <sheetViews>
    <sheetView zoomScale="86" zoomScaleNormal="86" workbookViewId="0">
      <selection activeCell="A3" sqref="A3:C3"/>
    </sheetView>
  </sheetViews>
  <sheetFormatPr baseColWidth="10" defaultRowHeight="14.4" x14ac:dyDescent="0.3"/>
  <cols>
    <col min="1" max="1" width="24.88671875" customWidth="1"/>
    <col min="2" max="2" width="97.33203125" customWidth="1"/>
    <col min="3" max="3" width="84.6640625" customWidth="1"/>
    <col min="4" max="4" width="16.88671875" customWidth="1"/>
    <col min="5" max="5" width="54.33203125" customWidth="1"/>
    <col min="8" max="8" width="16.88671875" customWidth="1"/>
  </cols>
  <sheetData>
    <row r="1" spans="1:12" ht="37.5" customHeight="1" thickBot="1" x14ac:dyDescent="0.35">
      <c r="A1" s="84" t="s">
        <v>72</v>
      </c>
      <c r="B1" s="85"/>
      <c r="C1" s="85"/>
      <c r="D1" s="85"/>
      <c r="E1" s="85"/>
      <c r="F1" s="85"/>
      <c r="G1" s="85"/>
      <c r="H1" s="85"/>
      <c r="I1" s="86"/>
      <c r="J1" s="87"/>
      <c r="K1" s="87"/>
      <c r="L1" s="88"/>
    </row>
    <row r="2" spans="1:12" ht="37.5" customHeight="1" thickBot="1" x14ac:dyDescent="0.35">
      <c r="A2" s="92" t="s">
        <v>14</v>
      </c>
      <c r="B2" s="93"/>
      <c r="C2" s="94"/>
      <c r="D2" s="95" t="s">
        <v>62</v>
      </c>
      <c r="E2" s="95"/>
      <c r="F2" s="95"/>
      <c r="G2" s="95"/>
      <c r="H2" s="96"/>
      <c r="I2" s="89"/>
      <c r="J2" s="90"/>
      <c r="K2" s="90"/>
      <c r="L2" s="91"/>
    </row>
    <row r="3" spans="1:12" ht="42.75" customHeight="1" thickBot="1" x14ac:dyDescent="0.35">
      <c r="A3" s="92" t="s">
        <v>61</v>
      </c>
      <c r="B3" s="93"/>
      <c r="C3" s="94"/>
      <c r="D3" s="97"/>
      <c r="E3" s="97"/>
      <c r="F3" s="97"/>
      <c r="G3" s="97"/>
      <c r="H3" s="98"/>
      <c r="I3" s="89"/>
      <c r="J3" s="90"/>
      <c r="K3" s="90"/>
      <c r="L3" s="91"/>
    </row>
    <row r="4" spans="1:12" ht="18" customHeight="1" thickBot="1" x14ac:dyDescent="0.35">
      <c r="A4" s="73" t="s">
        <v>22</v>
      </c>
      <c r="B4" s="74"/>
      <c r="C4" s="74"/>
      <c r="D4" s="74"/>
      <c r="E4" s="74"/>
      <c r="F4" s="74"/>
      <c r="G4" s="74"/>
      <c r="H4" s="74"/>
      <c r="I4" s="74"/>
      <c r="J4" s="74"/>
      <c r="K4" s="74"/>
      <c r="L4" s="75"/>
    </row>
    <row r="5" spans="1:12" ht="16.2" customHeight="1" thickBot="1" x14ac:dyDescent="0.35">
      <c r="A5" s="76" t="s">
        <v>15</v>
      </c>
      <c r="B5" s="76" t="s">
        <v>23</v>
      </c>
      <c r="C5" s="76" t="s">
        <v>37</v>
      </c>
      <c r="D5" s="80" t="s">
        <v>38</v>
      </c>
      <c r="E5" s="76" t="s">
        <v>39</v>
      </c>
      <c r="F5" s="77" t="s">
        <v>16</v>
      </c>
      <c r="G5" s="78"/>
      <c r="H5" s="79"/>
      <c r="I5" s="76" t="s">
        <v>17</v>
      </c>
      <c r="J5" s="76"/>
      <c r="K5" s="76" t="s">
        <v>18</v>
      </c>
      <c r="L5" s="76"/>
    </row>
    <row r="6" spans="1:12" s="25" customFormat="1" ht="34.200000000000003" customHeight="1" thickBot="1" x14ac:dyDescent="0.4">
      <c r="A6" s="76"/>
      <c r="B6" s="76"/>
      <c r="C6" s="76"/>
      <c r="D6" s="81"/>
      <c r="E6" s="76"/>
      <c r="F6" s="14" t="s">
        <v>19</v>
      </c>
      <c r="G6" s="14" t="s">
        <v>20</v>
      </c>
      <c r="H6" s="24" t="s">
        <v>21</v>
      </c>
      <c r="I6" s="76"/>
      <c r="J6" s="76"/>
      <c r="K6" s="76"/>
      <c r="L6" s="76"/>
    </row>
    <row r="7" spans="1:12" ht="329.25" customHeight="1" thickBot="1" x14ac:dyDescent="0.35">
      <c r="A7" s="16" t="s">
        <v>10</v>
      </c>
      <c r="B7" s="15"/>
      <c r="C7" s="15"/>
      <c r="D7" s="17" t="s">
        <v>65</v>
      </c>
      <c r="E7" s="27" t="s">
        <v>66</v>
      </c>
      <c r="F7" s="18" t="s">
        <v>67</v>
      </c>
      <c r="G7" s="18" t="s">
        <v>68</v>
      </c>
      <c r="H7" s="35">
        <v>1</v>
      </c>
      <c r="I7" s="69" t="s">
        <v>36</v>
      </c>
      <c r="J7" s="70"/>
      <c r="K7" s="82"/>
      <c r="L7" s="83"/>
    </row>
    <row r="8" spans="1:12" ht="330" customHeight="1" thickBot="1" x14ac:dyDescent="0.35">
      <c r="A8" s="16" t="s">
        <v>11</v>
      </c>
      <c r="B8" s="15"/>
      <c r="C8" s="15"/>
      <c r="D8" s="17" t="s">
        <v>65</v>
      </c>
      <c r="E8" s="27" t="s">
        <v>69</v>
      </c>
      <c r="F8" s="18" t="s">
        <v>67</v>
      </c>
      <c r="G8" s="18" t="s">
        <v>68</v>
      </c>
      <c r="H8" s="35">
        <v>1</v>
      </c>
      <c r="I8" s="69" t="s">
        <v>24</v>
      </c>
      <c r="J8" s="70"/>
      <c r="K8" s="71"/>
      <c r="L8" s="72"/>
    </row>
    <row r="9" spans="1:12" ht="220.95" customHeight="1" thickBot="1" x14ac:dyDescent="0.35">
      <c r="A9" s="16" t="s">
        <v>25</v>
      </c>
      <c r="B9" s="15"/>
      <c r="C9" s="15"/>
      <c r="D9" s="17" t="s">
        <v>65</v>
      </c>
      <c r="E9" s="27" t="s">
        <v>70</v>
      </c>
      <c r="F9" s="18" t="s">
        <v>67</v>
      </c>
      <c r="G9" s="18" t="s">
        <v>68</v>
      </c>
      <c r="H9" s="19">
        <v>0.97499999999999998</v>
      </c>
      <c r="I9" s="69" t="s">
        <v>24</v>
      </c>
      <c r="J9" s="70"/>
      <c r="K9" s="71"/>
      <c r="L9" s="72"/>
    </row>
    <row r="10" spans="1:12" ht="398.25" customHeight="1" thickBot="1" x14ac:dyDescent="0.35">
      <c r="A10" s="16" t="s">
        <v>35</v>
      </c>
      <c r="B10" s="15"/>
      <c r="C10" s="15"/>
      <c r="D10" s="17" t="s">
        <v>65</v>
      </c>
      <c r="E10" s="27" t="s">
        <v>71</v>
      </c>
      <c r="F10" s="18" t="s">
        <v>67</v>
      </c>
      <c r="G10" s="18" t="s">
        <v>68</v>
      </c>
      <c r="H10" s="36">
        <v>1</v>
      </c>
      <c r="I10" s="69" t="s">
        <v>24</v>
      </c>
      <c r="J10" s="70"/>
      <c r="K10" s="71"/>
      <c r="L10" s="72"/>
    </row>
  </sheetData>
  <mergeCells count="22">
    <mergeCell ref="K8:L8"/>
    <mergeCell ref="A1:H1"/>
    <mergeCell ref="I1:L3"/>
    <mergeCell ref="A2:C2"/>
    <mergeCell ref="D2:H3"/>
    <mergeCell ref="A3:C3"/>
    <mergeCell ref="I9:J9"/>
    <mergeCell ref="K9:L9"/>
    <mergeCell ref="I10:J10"/>
    <mergeCell ref="K10:L10"/>
    <mergeCell ref="A4:L4"/>
    <mergeCell ref="A5:A6"/>
    <mergeCell ref="B5:B6"/>
    <mergeCell ref="C5:C6"/>
    <mergeCell ref="E5:E6"/>
    <mergeCell ref="F5:H5"/>
    <mergeCell ref="D5:D6"/>
    <mergeCell ref="I5:J6"/>
    <mergeCell ref="K5:L6"/>
    <mergeCell ref="I7:J7"/>
    <mergeCell ref="K7:L7"/>
    <mergeCell ref="I8:J8"/>
  </mergeCells>
  <pageMargins left="0.7" right="0.7" top="0.75" bottom="0.75" header="0.3" footer="0.3"/>
  <pageSetup paperSize="9"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abSelected="1" topLeftCell="A37" zoomScale="95" zoomScaleNormal="95" workbookViewId="0">
      <selection activeCell="E66" sqref="E66"/>
    </sheetView>
  </sheetViews>
  <sheetFormatPr baseColWidth="10" defaultRowHeight="14.4" x14ac:dyDescent="0.3"/>
  <cols>
    <col min="1" max="1" width="4.33203125" customWidth="1"/>
    <col min="2" max="2" width="31.6640625" customWidth="1"/>
    <col min="3" max="3" width="20.33203125" customWidth="1"/>
    <col min="4" max="4" width="14.44140625" customWidth="1"/>
    <col min="5" max="5" width="23.5546875" customWidth="1"/>
    <col min="6" max="6" width="15.109375" customWidth="1"/>
    <col min="8" max="8" width="15.33203125" customWidth="1"/>
  </cols>
  <sheetData>
    <row r="1" spans="1:8" ht="23.4" thickBot="1" x14ac:dyDescent="0.45">
      <c r="B1" s="99" t="s">
        <v>40</v>
      </c>
      <c r="C1" s="100"/>
      <c r="D1" s="100"/>
      <c r="E1" s="100"/>
      <c r="F1" s="100"/>
      <c r="G1" s="100"/>
      <c r="H1" s="101"/>
    </row>
    <row r="2" spans="1:8" ht="15" thickBot="1" x14ac:dyDescent="0.35">
      <c r="B2" s="1"/>
      <c r="C2" s="1"/>
      <c r="D2" s="1"/>
      <c r="E2" s="1"/>
      <c r="F2" s="1"/>
      <c r="G2" s="1"/>
    </row>
    <row r="3" spans="1:8" ht="15" thickBot="1" x14ac:dyDescent="0.35">
      <c r="A3" s="2"/>
      <c r="B3" s="8" t="s">
        <v>10</v>
      </c>
      <c r="C3" s="8" t="s">
        <v>47</v>
      </c>
      <c r="D3" s="9" t="s">
        <v>9</v>
      </c>
      <c r="E3" s="10" t="s">
        <v>48</v>
      </c>
      <c r="F3" s="9" t="s">
        <v>9</v>
      </c>
      <c r="G3" s="11" t="s">
        <v>4</v>
      </c>
      <c r="H3" s="8" t="s">
        <v>9</v>
      </c>
    </row>
    <row r="4" spans="1:8" ht="15" thickBot="1" x14ac:dyDescent="0.35">
      <c r="B4" s="3" t="s">
        <v>5</v>
      </c>
      <c r="C4" s="3">
        <v>54</v>
      </c>
      <c r="D4" s="4">
        <f>C4*100%/C10</f>
        <v>0.72972972972972971</v>
      </c>
      <c r="E4" s="3">
        <v>32</v>
      </c>
      <c r="F4" s="4">
        <f>E4*100%/E10</f>
        <v>0.66666666666666663</v>
      </c>
      <c r="G4" s="7">
        <f>SUM(C4,E4)</f>
        <v>86</v>
      </c>
      <c r="H4" s="4">
        <f>G4*100%/G10</f>
        <v>0.70491803278688525</v>
      </c>
    </row>
    <row r="5" spans="1:8" ht="15" thickBot="1" x14ac:dyDescent="0.35">
      <c r="B5" s="3" t="s">
        <v>0</v>
      </c>
      <c r="C5" s="3">
        <v>9</v>
      </c>
      <c r="D5" s="5">
        <f>C5*100%/C10</f>
        <v>0.12162162162162163</v>
      </c>
      <c r="E5" s="3">
        <v>8</v>
      </c>
      <c r="F5" s="5">
        <f>E5*100%/E10</f>
        <v>0.16666666666666666</v>
      </c>
      <c r="G5" s="7">
        <f t="shared" ref="G5" si="0">SUM(C5,E5)</f>
        <v>17</v>
      </c>
      <c r="H5" s="5">
        <f>G5*100%/G10</f>
        <v>0.13934426229508196</v>
      </c>
    </row>
    <row r="6" spans="1:8" ht="15" thickBot="1" x14ac:dyDescent="0.35">
      <c r="B6" s="3" t="s">
        <v>6</v>
      </c>
      <c r="C6" s="3">
        <v>8</v>
      </c>
      <c r="D6" s="5">
        <f>C6*100%/C10</f>
        <v>0.10810810810810811</v>
      </c>
      <c r="E6" s="3">
        <v>4</v>
      </c>
      <c r="F6" s="5">
        <f>E6*100%/E10</f>
        <v>8.3333333333333329E-2</v>
      </c>
      <c r="G6" s="7">
        <f t="shared" ref="G6:G9" si="1">SUM(C6,E6)</f>
        <v>12</v>
      </c>
      <c r="H6" s="5">
        <f>G6*100%/G10</f>
        <v>9.8360655737704916E-2</v>
      </c>
    </row>
    <row r="7" spans="1:8" ht="15" thickBot="1" x14ac:dyDescent="0.35">
      <c r="B7" s="3" t="s">
        <v>7</v>
      </c>
      <c r="C7" s="3">
        <v>0</v>
      </c>
      <c r="D7" s="5">
        <f>C7*100%/C10</f>
        <v>0</v>
      </c>
      <c r="E7" s="3">
        <v>4</v>
      </c>
      <c r="F7" s="5">
        <f>E7*100%/E10</f>
        <v>8.3333333333333329E-2</v>
      </c>
      <c r="G7" s="7">
        <f t="shared" si="1"/>
        <v>4</v>
      </c>
      <c r="H7" s="5">
        <f>G7*100%/G10</f>
        <v>3.2786885245901641E-2</v>
      </c>
    </row>
    <row r="8" spans="1:8" ht="15" thickBot="1" x14ac:dyDescent="0.35">
      <c r="B8" s="3" t="s">
        <v>8</v>
      </c>
      <c r="C8" s="3">
        <v>1</v>
      </c>
      <c r="D8" s="5">
        <f>C8*100%/C10</f>
        <v>1.3513513513513514E-2</v>
      </c>
      <c r="E8" s="3">
        <v>0</v>
      </c>
      <c r="F8" s="5">
        <f>E8*100%/E10</f>
        <v>0</v>
      </c>
      <c r="G8" s="7">
        <f t="shared" si="1"/>
        <v>1</v>
      </c>
      <c r="H8" s="5">
        <f>G8*100%/G10</f>
        <v>8.1967213114754103E-3</v>
      </c>
    </row>
    <row r="9" spans="1:8" ht="15" thickBot="1" x14ac:dyDescent="0.35">
      <c r="B9" s="3" t="s">
        <v>57</v>
      </c>
      <c r="C9" s="3">
        <v>2</v>
      </c>
      <c r="D9" s="5">
        <f>C9*100%/C10</f>
        <v>2.7027027027027029E-2</v>
      </c>
      <c r="E9" s="3">
        <v>0</v>
      </c>
      <c r="F9" s="5">
        <f>E9*100%/E10</f>
        <v>0</v>
      </c>
      <c r="G9" s="7">
        <f t="shared" si="1"/>
        <v>2</v>
      </c>
      <c r="H9" s="5">
        <f>G9*100%/G10</f>
        <v>1.6393442622950821E-2</v>
      </c>
    </row>
    <row r="10" spans="1:8" ht="15" thickBot="1" x14ac:dyDescent="0.35">
      <c r="B10" s="6" t="s">
        <v>4</v>
      </c>
      <c r="C10" s="6">
        <f>SUM(C4:C9)</f>
        <v>74</v>
      </c>
      <c r="D10" s="20">
        <f>SUM(D4:D9)</f>
        <v>1</v>
      </c>
      <c r="E10" s="6">
        <f>SUM(E4:E9)</f>
        <v>48</v>
      </c>
      <c r="F10" s="21">
        <f t="shared" ref="F10" si="2">SUM(F4:F8)</f>
        <v>1</v>
      </c>
      <c r="G10" s="7">
        <f>SUM(G4:G9)</f>
        <v>122</v>
      </c>
      <c r="H10" s="21">
        <f>SUM(H4:H9)</f>
        <v>1</v>
      </c>
    </row>
    <row r="28" spans="2:8" ht="15" thickBot="1" x14ac:dyDescent="0.35"/>
    <row r="29" spans="2:8" ht="15" thickBot="1" x14ac:dyDescent="0.35">
      <c r="B29" s="8" t="s">
        <v>11</v>
      </c>
      <c r="C29" s="8" t="s">
        <v>47</v>
      </c>
      <c r="D29" s="8" t="s">
        <v>9</v>
      </c>
      <c r="E29" s="8" t="s">
        <v>48</v>
      </c>
      <c r="F29" s="12" t="s">
        <v>9</v>
      </c>
      <c r="G29" s="8" t="s">
        <v>4</v>
      </c>
      <c r="H29" s="8" t="s">
        <v>9</v>
      </c>
    </row>
    <row r="30" spans="2:8" ht="15" thickBot="1" x14ac:dyDescent="0.35">
      <c r="B30" s="3" t="s">
        <v>13</v>
      </c>
      <c r="C30" s="3">
        <v>36</v>
      </c>
      <c r="D30" s="5">
        <f>C30*100%/C35</f>
        <v>0.48648648648648651</v>
      </c>
      <c r="E30" s="3">
        <v>34</v>
      </c>
      <c r="F30" s="13">
        <f>E30*100%/E35</f>
        <v>0.70833333333333337</v>
      </c>
      <c r="G30" s="8">
        <f t="shared" ref="G30" si="3">+C30+E30</f>
        <v>70</v>
      </c>
      <c r="H30" s="4">
        <f>G30*100%/G35</f>
        <v>0.57377049180327866</v>
      </c>
    </row>
    <row r="31" spans="2:8" ht="15" thickBot="1" x14ac:dyDescent="0.35">
      <c r="B31" s="3" t="s">
        <v>3</v>
      </c>
      <c r="C31" s="3">
        <v>37</v>
      </c>
      <c r="D31" s="5">
        <f>C31*100%/C35</f>
        <v>0.5</v>
      </c>
      <c r="E31" s="3">
        <v>13</v>
      </c>
      <c r="F31" s="13">
        <f>E31*100%/E35</f>
        <v>0.27083333333333331</v>
      </c>
      <c r="G31" s="8">
        <f t="shared" ref="G31" si="4">+C31+E31</f>
        <v>50</v>
      </c>
      <c r="H31" s="4">
        <f>G31*100%/G35</f>
        <v>0.4098360655737705</v>
      </c>
    </row>
    <row r="32" spans="2:8" ht="15" thickBot="1" x14ac:dyDescent="0.35">
      <c r="B32" s="3" t="s">
        <v>12</v>
      </c>
      <c r="C32" s="3">
        <v>1</v>
      </c>
      <c r="D32" s="5">
        <f>C32*100%/C35</f>
        <v>1.3513513513513514E-2</v>
      </c>
      <c r="E32" s="3">
        <v>1</v>
      </c>
      <c r="F32" s="13">
        <f>E32*100%/E35</f>
        <v>2.0833333333333332E-2</v>
      </c>
      <c r="G32" s="8">
        <f t="shared" ref="G32" si="5">+C32+E32</f>
        <v>2</v>
      </c>
      <c r="H32" s="4">
        <f>G32*100%/G35</f>
        <v>1.6393442622950821E-2</v>
      </c>
    </row>
    <row r="33" spans="2:8" ht="15" thickBot="1" x14ac:dyDescent="0.35">
      <c r="B33" s="3" t="s">
        <v>1</v>
      </c>
      <c r="C33" s="3">
        <v>0</v>
      </c>
      <c r="D33" s="4">
        <f>C33*100%/C35</f>
        <v>0</v>
      </c>
      <c r="E33" s="3">
        <v>0</v>
      </c>
      <c r="F33" s="13">
        <f>E33*100%/E35</f>
        <v>0</v>
      </c>
      <c r="G33" s="8">
        <f>+C33+E33</f>
        <v>0</v>
      </c>
      <c r="H33" s="4">
        <f>G33*100%/G35</f>
        <v>0</v>
      </c>
    </row>
    <row r="34" spans="2:8" ht="15" thickBot="1" x14ac:dyDescent="0.35">
      <c r="B34" s="3" t="s">
        <v>2</v>
      </c>
      <c r="C34" s="3">
        <v>0</v>
      </c>
      <c r="D34" s="5">
        <f>C34*100%/C35</f>
        <v>0</v>
      </c>
      <c r="E34" s="3">
        <v>0</v>
      </c>
      <c r="F34" s="13">
        <f>E34*100%/E35</f>
        <v>0</v>
      </c>
      <c r="G34" s="8">
        <f t="shared" ref="G34" si="6">+C34+E34</f>
        <v>0</v>
      </c>
      <c r="H34" s="4">
        <f>G34*100%/G35</f>
        <v>0</v>
      </c>
    </row>
    <row r="35" spans="2:8" ht="15" thickBot="1" x14ac:dyDescent="0.35">
      <c r="B35" s="6" t="s">
        <v>4</v>
      </c>
      <c r="C35" s="6">
        <f t="shared" ref="C35:H35" si="7">SUM(C30:C34)</f>
        <v>74</v>
      </c>
      <c r="D35" s="20">
        <f t="shared" si="7"/>
        <v>1</v>
      </c>
      <c r="E35" s="6">
        <f t="shared" si="7"/>
        <v>48</v>
      </c>
      <c r="F35" s="22">
        <f t="shared" si="7"/>
        <v>1</v>
      </c>
      <c r="G35" s="8">
        <f t="shared" si="7"/>
        <v>122</v>
      </c>
      <c r="H35" s="28">
        <f t="shared" si="7"/>
        <v>1</v>
      </c>
    </row>
    <row r="54" spans="1:8" ht="15" thickBot="1" x14ac:dyDescent="0.35">
      <c r="B54" s="1"/>
      <c r="C54" s="1"/>
      <c r="D54" s="1"/>
      <c r="E54" s="1"/>
      <c r="F54" s="1"/>
      <c r="G54" s="1"/>
    </row>
    <row r="55" spans="1:8" ht="15" thickBot="1" x14ac:dyDescent="0.35">
      <c r="A55" s="2"/>
      <c r="B55" s="8" t="s">
        <v>25</v>
      </c>
      <c r="C55" s="8" t="s">
        <v>47</v>
      </c>
      <c r="D55" s="9" t="s">
        <v>9</v>
      </c>
      <c r="E55" s="8" t="s">
        <v>48</v>
      </c>
      <c r="F55" s="9" t="s">
        <v>9</v>
      </c>
      <c r="G55" s="11" t="s">
        <v>4</v>
      </c>
      <c r="H55" s="23" t="s">
        <v>9</v>
      </c>
    </row>
    <row r="56" spans="1:8" ht="15" thickBot="1" x14ac:dyDescent="0.35">
      <c r="B56" s="3" t="s">
        <v>26</v>
      </c>
      <c r="C56" s="3">
        <v>70</v>
      </c>
      <c r="D56" s="4">
        <f>C56*100%/C58</f>
        <v>0.94594594594594594</v>
      </c>
      <c r="E56" s="3">
        <v>46</v>
      </c>
      <c r="F56" s="4">
        <f>E56*100%/E58</f>
        <v>0.95833333333333337</v>
      </c>
      <c r="G56" s="7">
        <f>SUM(C56,E56)</f>
        <v>116</v>
      </c>
      <c r="H56" s="4">
        <f>G56*100%/G58</f>
        <v>0.95081967213114749</v>
      </c>
    </row>
    <row r="57" spans="1:8" ht="15" thickBot="1" x14ac:dyDescent="0.35">
      <c r="B57" s="3" t="s">
        <v>27</v>
      </c>
      <c r="C57" s="3">
        <v>4</v>
      </c>
      <c r="D57" s="5">
        <f>C57*100%/C58</f>
        <v>5.4054054054054057E-2</v>
      </c>
      <c r="E57" s="3">
        <v>2</v>
      </c>
      <c r="F57" s="5">
        <f>E57*100%/E58</f>
        <v>4.1666666666666664E-2</v>
      </c>
      <c r="G57" s="7">
        <f t="shared" ref="G57" si="8">SUM(C57,E57)</f>
        <v>6</v>
      </c>
      <c r="H57" s="4">
        <f>G57*100%/G58</f>
        <v>4.9180327868852458E-2</v>
      </c>
    </row>
    <row r="58" spans="1:8" ht="15" thickBot="1" x14ac:dyDescent="0.35">
      <c r="B58" s="6" t="s">
        <v>4</v>
      </c>
      <c r="C58" s="6">
        <f>SUM(C56:C57)</f>
        <v>74</v>
      </c>
      <c r="D58" s="20">
        <f>SUM(D56:D57)</f>
        <v>1</v>
      </c>
      <c r="E58" s="6">
        <f>SUM(E56:E57)</f>
        <v>48</v>
      </c>
      <c r="F58" s="20">
        <f>SUM(F56:F57)</f>
        <v>1</v>
      </c>
      <c r="G58" s="7">
        <f>SUM(C58,E58)</f>
        <v>122</v>
      </c>
      <c r="H58" s="4">
        <f>SUM(H56:H57)</f>
        <v>1</v>
      </c>
    </row>
    <row r="68" spans="2:8" ht="15" thickBot="1" x14ac:dyDescent="0.35"/>
    <row r="69" spans="2:8" ht="15" thickBot="1" x14ac:dyDescent="0.35">
      <c r="B69" s="8" t="s">
        <v>28</v>
      </c>
      <c r="C69" s="8" t="s">
        <v>47</v>
      </c>
      <c r="D69" s="8" t="s">
        <v>9</v>
      </c>
      <c r="E69" s="8" t="s">
        <v>48</v>
      </c>
      <c r="F69" s="12" t="s">
        <v>9</v>
      </c>
      <c r="G69" s="8" t="s">
        <v>4</v>
      </c>
      <c r="H69" s="8" t="s">
        <v>9</v>
      </c>
    </row>
    <row r="70" spans="2:8" ht="15" thickBot="1" x14ac:dyDescent="0.35">
      <c r="B70" s="3" t="s">
        <v>29</v>
      </c>
      <c r="C70" s="3">
        <v>22</v>
      </c>
      <c r="D70" s="4">
        <f>C70*100%/C84</f>
        <v>0.29729729729729731</v>
      </c>
      <c r="E70" s="3">
        <v>11</v>
      </c>
      <c r="F70" s="13">
        <f>E70*100%/E84</f>
        <v>0.22916666666666666</v>
      </c>
      <c r="G70" s="38">
        <f>+C70+E70</f>
        <v>33</v>
      </c>
      <c r="H70" s="4">
        <f>G70*100%/G84</f>
        <v>0.27049180327868855</v>
      </c>
    </row>
    <row r="71" spans="2:8" ht="27" thickBot="1" x14ac:dyDescent="0.35">
      <c r="B71" s="3" t="s">
        <v>51</v>
      </c>
      <c r="C71" s="3">
        <v>13</v>
      </c>
      <c r="D71" s="5">
        <f>C71*100%/C84</f>
        <v>0.17567567567567569</v>
      </c>
      <c r="E71" s="3">
        <v>19</v>
      </c>
      <c r="F71" s="13">
        <f>E71*100%/E84</f>
        <v>0.39583333333333331</v>
      </c>
      <c r="G71" s="38">
        <f t="shared" ref="G71:G73" si="9">+C71+E71</f>
        <v>32</v>
      </c>
      <c r="H71" s="4">
        <f>G71*100%/G84</f>
        <v>0.26229508196721313</v>
      </c>
    </row>
    <row r="72" spans="2:8" ht="27" thickBot="1" x14ac:dyDescent="0.35">
      <c r="B72" s="3" t="s">
        <v>32</v>
      </c>
      <c r="C72" s="3">
        <v>7</v>
      </c>
      <c r="D72" s="5">
        <f>C72*100%/C84</f>
        <v>9.45945945945946E-2</v>
      </c>
      <c r="E72" s="3">
        <v>6</v>
      </c>
      <c r="F72" s="13">
        <f>E72*100%/E84</f>
        <v>0.125</v>
      </c>
      <c r="G72" s="38">
        <f t="shared" si="9"/>
        <v>13</v>
      </c>
      <c r="H72" s="4">
        <f>G72*100%/G84</f>
        <v>0.10655737704918032</v>
      </c>
    </row>
    <row r="73" spans="2:8" ht="15" thickBot="1" x14ac:dyDescent="0.35">
      <c r="B73" s="3" t="s">
        <v>54</v>
      </c>
      <c r="C73" s="3">
        <v>6</v>
      </c>
      <c r="D73" s="5">
        <f>C73*100%/C84</f>
        <v>8.1081081081081086E-2</v>
      </c>
      <c r="E73" s="3">
        <v>2</v>
      </c>
      <c r="F73" s="13">
        <f>E73*100%/E84</f>
        <v>4.1666666666666664E-2</v>
      </c>
      <c r="G73" s="38">
        <f t="shared" si="9"/>
        <v>8</v>
      </c>
      <c r="H73" s="4">
        <f>G73*100%/G84</f>
        <v>6.5573770491803282E-2</v>
      </c>
    </row>
    <row r="74" spans="2:8" ht="15" thickBot="1" x14ac:dyDescent="0.35">
      <c r="B74" s="3" t="s">
        <v>33</v>
      </c>
      <c r="C74" s="3">
        <v>9</v>
      </c>
      <c r="D74" s="5">
        <f>C74*100%/C84</f>
        <v>0.12162162162162163</v>
      </c>
      <c r="E74" s="3">
        <v>2</v>
      </c>
      <c r="F74" s="13">
        <f>E74*100%/E84</f>
        <v>4.1666666666666664E-2</v>
      </c>
      <c r="G74" s="38">
        <f t="shared" ref="G74" si="10">+C74+E74</f>
        <v>11</v>
      </c>
      <c r="H74" s="4">
        <f>G74*100%/G84</f>
        <v>9.0163934426229511E-2</v>
      </c>
    </row>
    <row r="75" spans="2:8" ht="15" thickBot="1" x14ac:dyDescent="0.35">
      <c r="B75" s="3" t="s">
        <v>30</v>
      </c>
      <c r="C75" s="3">
        <v>6</v>
      </c>
      <c r="D75" s="5">
        <f>C75*100%/C84</f>
        <v>8.1081081081081086E-2</v>
      </c>
      <c r="E75" s="3">
        <v>2</v>
      </c>
      <c r="F75" s="13">
        <f>E75*100%/E84</f>
        <v>4.1666666666666664E-2</v>
      </c>
      <c r="G75" s="38">
        <f t="shared" ref="G75:G76" si="11">+C75+E75</f>
        <v>8</v>
      </c>
      <c r="H75" s="4">
        <f>G75*100%/G84</f>
        <v>6.5573770491803282E-2</v>
      </c>
    </row>
    <row r="76" spans="2:8" ht="27" thickBot="1" x14ac:dyDescent="0.35">
      <c r="B76" s="3" t="s">
        <v>59</v>
      </c>
      <c r="C76" s="3">
        <v>6</v>
      </c>
      <c r="D76" s="5">
        <f>C76*100%/C84</f>
        <v>8.1081081081081086E-2</v>
      </c>
      <c r="E76" s="3">
        <v>0</v>
      </c>
      <c r="F76" s="13">
        <f>E76*100%/E84</f>
        <v>0</v>
      </c>
      <c r="G76" s="38">
        <f t="shared" si="11"/>
        <v>6</v>
      </c>
      <c r="H76" s="37">
        <f>G76*100%/G84</f>
        <v>4.9180327868852458E-2</v>
      </c>
    </row>
    <row r="77" spans="2:8" ht="15" thickBot="1" x14ac:dyDescent="0.35">
      <c r="B77" s="3" t="s">
        <v>31</v>
      </c>
      <c r="C77" s="3">
        <v>1</v>
      </c>
      <c r="D77" s="5">
        <f>C77*100%/C84</f>
        <v>1.3513513513513514E-2</v>
      </c>
      <c r="E77" s="3">
        <v>2</v>
      </c>
      <c r="F77" s="13">
        <f>E77*100%/E84</f>
        <v>4.1666666666666664E-2</v>
      </c>
      <c r="G77" s="38">
        <f t="shared" ref="G77:G78" si="12">+C77+E77</f>
        <v>3</v>
      </c>
      <c r="H77" s="4">
        <f>G77*100%/G84</f>
        <v>2.4590163934426229E-2</v>
      </c>
    </row>
    <row r="78" spans="2:8" ht="15" thickBot="1" x14ac:dyDescent="0.35">
      <c r="B78" s="3" t="s">
        <v>34</v>
      </c>
      <c r="C78" s="3">
        <v>2</v>
      </c>
      <c r="D78" s="5">
        <f>C78*100%/C84</f>
        <v>2.7027027027027029E-2</v>
      </c>
      <c r="E78" s="3">
        <v>1</v>
      </c>
      <c r="F78" s="13">
        <f>E78*100%/E84</f>
        <v>2.0833333333333332E-2</v>
      </c>
      <c r="G78" s="38">
        <f t="shared" si="12"/>
        <v>3</v>
      </c>
      <c r="H78" s="4">
        <f>G78*100%/G84</f>
        <v>2.4590163934426229E-2</v>
      </c>
    </row>
    <row r="79" spans="2:8" ht="27" thickBot="1" x14ac:dyDescent="0.35">
      <c r="B79" s="3" t="s">
        <v>55</v>
      </c>
      <c r="C79" s="3">
        <v>0</v>
      </c>
      <c r="D79" s="5">
        <f>C79*100%/C84</f>
        <v>0</v>
      </c>
      <c r="E79" s="3">
        <v>1</v>
      </c>
      <c r="F79" s="13">
        <f>E79*100%/E84</f>
        <v>2.0833333333333332E-2</v>
      </c>
      <c r="G79" s="38">
        <f t="shared" ref="G79:G84" si="13">+C79+E79</f>
        <v>1</v>
      </c>
      <c r="H79" s="4">
        <f>G79*100%/G84</f>
        <v>8.1967213114754103E-3</v>
      </c>
    </row>
    <row r="80" spans="2:8" ht="27" thickBot="1" x14ac:dyDescent="0.35">
      <c r="B80" s="3" t="s">
        <v>53</v>
      </c>
      <c r="C80" s="3">
        <v>0</v>
      </c>
      <c r="D80" s="5">
        <f>C80*100%/C84</f>
        <v>0</v>
      </c>
      <c r="E80" s="3">
        <v>1</v>
      </c>
      <c r="F80" s="13">
        <f>E80*100%/E84</f>
        <v>2.0833333333333332E-2</v>
      </c>
      <c r="G80" s="38">
        <f t="shared" ref="G80" si="14">+C80+E80</f>
        <v>1</v>
      </c>
      <c r="H80" s="4">
        <f>G80*100%/G84</f>
        <v>8.1967213114754103E-3</v>
      </c>
    </row>
    <row r="81" spans="2:8" ht="24" customHeight="1" thickBot="1" x14ac:dyDescent="0.35">
      <c r="B81" s="3" t="s">
        <v>56</v>
      </c>
      <c r="C81" s="3">
        <v>0</v>
      </c>
      <c r="D81" s="5">
        <f>C81*100%/C84</f>
        <v>0</v>
      </c>
      <c r="E81" s="3">
        <v>1</v>
      </c>
      <c r="F81" s="13">
        <f>E81*100%/E84</f>
        <v>2.0833333333333332E-2</v>
      </c>
      <c r="G81" s="38">
        <f t="shared" ref="G81:G83" si="15">+C81+E81</f>
        <v>1</v>
      </c>
      <c r="H81" s="4">
        <f>G81*100%/G84</f>
        <v>8.1967213114754103E-3</v>
      </c>
    </row>
    <row r="82" spans="2:8" ht="15" thickBot="1" x14ac:dyDescent="0.35">
      <c r="B82" s="3" t="s">
        <v>58</v>
      </c>
      <c r="C82" s="3">
        <v>1</v>
      </c>
      <c r="D82" s="5">
        <f>C82*100%/C84</f>
        <v>1.3513513513513514E-2</v>
      </c>
      <c r="E82" s="3">
        <v>0</v>
      </c>
      <c r="F82" s="13">
        <f>E82*100%/E84</f>
        <v>0</v>
      </c>
      <c r="G82" s="38">
        <f t="shared" si="15"/>
        <v>1</v>
      </c>
      <c r="H82" s="4">
        <f>G82*100%/G84</f>
        <v>8.1967213114754103E-3</v>
      </c>
    </row>
    <row r="83" spans="2:8" ht="27" thickBot="1" x14ac:dyDescent="0.35">
      <c r="B83" s="3" t="s">
        <v>60</v>
      </c>
      <c r="C83" s="3">
        <v>1</v>
      </c>
      <c r="D83" s="5">
        <f>C83*100%/C84</f>
        <v>1.3513513513513514E-2</v>
      </c>
      <c r="E83" s="3">
        <v>0</v>
      </c>
      <c r="F83" s="13">
        <f>E83*100%/E84</f>
        <v>0</v>
      </c>
      <c r="G83" s="38">
        <f t="shared" si="15"/>
        <v>1</v>
      </c>
      <c r="H83" s="4">
        <f>G83*100%/G84</f>
        <v>8.1967213114754103E-3</v>
      </c>
    </row>
    <row r="84" spans="2:8" ht="15" thickBot="1" x14ac:dyDescent="0.35">
      <c r="B84" s="6" t="s">
        <v>4</v>
      </c>
      <c r="C84" s="6">
        <f>SUM(C70:C83)</f>
        <v>74</v>
      </c>
      <c r="D84" s="5">
        <f>SUM(D70:D83)</f>
        <v>1</v>
      </c>
      <c r="E84" s="6">
        <f>SUM(E70:E83)</f>
        <v>48</v>
      </c>
      <c r="F84" s="22">
        <f>SUM(F70:F83)</f>
        <v>1</v>
      </c>
      <c r="G84" s="38">
        <f t="shared" si="13"/>
        <v>122</v>
      </c>
      <c r="H84" s="4">
        <f>G84*100%/G84</f>
        <v>1</v>
      </c>
    </row>
  </sheetData>
  <mergeCells count="1">
    <mergeCell ref="B1:H1"/>
  </mergeCells>
  <pageMargins left="0.7" right="0.7" top="0.75" bottom="0.75" header="0.3" footer="0.3"/>
  <pageSetup orientation="portrait" r:id="rId1"/>
  <ignoredErrors>
    <ignoredError sqref="G4:G8 G34"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CONTENIDO</vt:lpstr>
      <vt:lpstr>PRESENTACIÓN</vt:lpstr>
      <vt:lpstr>INFORME</vt:lpstr>
      <vt:lpstr>GRAFICOS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portatil 14</dc:creator>
  <cp:lastModifiedBy>Vicerrectoria_01</cp:lastModifiedBy>
  <dcterms:created xsi:type="dcterms:W3CDTF">2015-10-20T15:20:05Z</dcterms:created>
  <dcterms:modified xsi:type="dcterms:W3CDTF">2018-01-29T14:09:25Z</dcterms:modified>
</cp:coreProperties>
</file>